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transportforlondon.sharepoint.com/sites/106547/Shared Documents/General/Commercial/CHD Retender/03.1 Tender Documents(Under Review)/Volume 4 - Pricing schedule/"/>
    </mc:Choice>
  </mc:AlternateContent>
  <xr:revisionPtr revIDLastSave="638" documentId="11_AA749317DD3734BA7252E6D8E318961DF53127F5" xr6:coauthVersionLast="47" xr6:coauthVersionMax="47" xr10:uidLastSave="{894C2B90-45E5-433C-B225-3E20D53853EA}"/>
  <bookViews>
    <workbookView xWindow="-110" yWindow="-110" windowWidth="19420" windowHeight="10420" tabRatio="1000" xr2:uid="{00000000-000D-0000-FFFF-FFFF00000000}"/>
  </bookViews>
  <sheets>
    <sheet name="1. Pricing Table Instructions" sheetId="1" r:id="rId1"/>
    <sheet name="2. Supply and Install" sheetId="13" r:id="rId2"/>
    <sheet name="3. Maintenance " sheetId="9" r:id="rId3"/>
    <sheet name="4 - Contract Price Summary" sheetId="7" r:id="rId4"/>
    <sheet name="5 - Additional Works &amp; Services" sheetId="10" r:id="rId5"/>
    <sheet name="6 - Handling &amp; OH Charge" sheetId="8" r:id="rId6"/>
    <sheet name="7 - Transition" sheetId="14" r:id="rId7"/>
    <sheet name="Sheet1" sheetId="15" state="hidden" r:id="rId8"/>
    <sheet name="8 - Software Refresh" sheetId="16" r:id="rId9"/>
  </sheets>
  <definedNames>
    <definedName name="Milestone">Sheet1!$A$2:$A$3</definedName>
    <definedName name="_xlnm.Print_Area" localSheetId="5">'6 - Handling &amp; OH Charge'!$A$1:$H$7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3" l="1"/>
  <c r="D19" i="13" s="1"/>
  <c r="E19" i="13" s="1"/>
  <c r="F19" i="13" s="1"/>
  <c r="G19" i="13" s="1"/>
  <c r="H19" i="13" s="1"/>
  <c r="C18" i="13"/>
  <c r="D18" i="13" s="1"/>
  <c r="E18" i="13" s="1"/>
  <c r="F18" i="13" s="1"/>
  <c r="G18" i="13" s="1"/>
  <c r="H18" i="13" s="1"/>
  <c r="C17" i="13"/>
  <c r="D17" i="13" s="1"/>
  <c r="E17" i="13" s="1"/>
  <c r="F17" i="13" s="1"/>
  <c r="G17" i="13" s="1"/>
  <c r="H17" i="13" s="1"/>
  <c r="D158" i="9"/>
  <c r="C157" i="9"/>
  <c r="D150" i="9"/>
  <c r="C150" i="9"/>
  <c r="D143" i="9"/>
  <c r="C143" i="9"/>
  <c r="D136" i="9"/>
  <c r="C136" i="9"/>
  <c r="D120" i="9"/>
  <c r="C120" i="9"/>
  <c r="D105" i="9"/>
  <c r="C105" i="9"/>
  <c r="D90" i="9"/>
  <c r="C90" i="9"/>
  <c r="D75" i="9"/>
  <c r="C75" i="9"/>
  <c r="F27" i="10"/>
  <c r="F28" i="10"/>
  <c r="F29" i="10"/>
  <c r="F30" i="10"/>
  <c r="F31" i="10"/>
  <c r="F32" i="10"/>
  <c r="F26" i="10"/>
  <c r="F22" i="10"/>
  <c r="F23" i="10"/>
  <c r="F24" i="10"/>
  <c r="F21" i="10"/>
  <c r="F17" i="10"/>
  <c r="F18" i="10"/>
  <c r="F19" i="10"/>
  <c r="F16" i="10"/>
  <c r="F10" i="10"/>
  <c r="F11" i="10"/>
  <c r="F12" i="10"/>
  <c r="F13" i="10"/>
  <c r="F14" i="10"/>
  <c r="F9" i="10"/>
  <c r="H8" i="7"/>
  <c r="G21" i="14"/>
  <c r="H20" i="14"/>
  <c r="H19" i="14"/>
  <c r="H18" i="14"/>
  <c r="H17" i="14"/>
  <c r="H16" i="14"/>
  <c r="H15" i="14"/>
  <c r="H14" i="14"/>
  <c r="H13" i="14"/>
  <c r="H12" i="14"/>
  <c r="H11" i="14"/>
  <c r="H10" i="14"/>
  <c r="H9" i="14"/>
  <c r="H8" i="14"/>
  <c r="H7" i="14"/>
  <c r="H6" i="14"/>
  <c r="H5" i="14"/>
  <c r="H21" i="14" s="1"/>
  <c r="C11" i="13"/>
  <c r="D11" i="13" s="1"/>
  <c r="E11" i="13" s="1"/>
  <c r="F11" i="13" s="1"/>
  <c r="G11" i="13" s="1"/>
  <c r="H11" i="13" s="1"/>
  <c r="C10" i="13"/>
  <c r="D10" i="13" s="1"/>
  <c r="E10" i="13" s="1"/>
  <c r="F10" i="13" s="1"/>
  <c r="G10" i="13" s="1"/>
  <c r="H10" i="13" s="1"/>
  <c r="C9" i="13"/>
  <c r="D9" i="13" s="1"/>
  <c r="E9" i="13" s="1"/>
  <c r="F9" i="13" s="1"/>
  <c r="G9" i="13" s="1"/>
  <c r="H9" i="13" s="1"/>
  <c r="F29" i="14" l="1"/>
  <c r="F28" i="14"/>
  <c r="F27" i="14"/>
  <c r="F26" i="14"/>
  <c r="F25" i="14"/>
  <c r="F30" i="14" s="1"/>
  <c r="I17" i="13"/>
  <c r="K17" i="13" s="1"/>
  <c r="I10" i="13"/>
  <c r="I19" i="13" l="1"/>
  <c r="K19" i="13" s="1"/>
  <c r="I18" i="13"/>
  <c r="K18" i="13" s="1"/>
  <c r="I11" i="13"/>
  <c r="K21" i="13" l="1"/>
  <c r="I9" i="13" l="1"/>
  <c r="K9" i="13" s="1"/>
  <c r="K11" i="13" l="1"/>
  <c r="K10" i="13"/>
  <c r="K13" i="13" l="1"/>
  <c r="H6" i="7" s="1"/>
  <c r="D60" i="9"/>
  <c r="D129" i="9" s="1"/>
  <c r="D157" i="9" s="1"/>
  <c r="C60" i="9"/>
  <c r="C129" i="9" s="1"/>
  <c r="D40" i="9"/>
  <c r="D128" i="9" s="1"/>
  <c r="D135" i="9" s="1"/>
  <c r="D142" i="9" s="1"/>
  <c r="D149" i="9" s="1"/>
  <c r="D156" i="9" s="1"/>
  <c r="C40" i="9"/>
  <c r="C128" i="9" s="1"/>
  <c r="C135" i="9" s="1"/>
  <c r="C142" i="9" s="1"/>
  <c r="C149" i="9" s="1"/>
  <c r="C156" i="9" s="1"/>
  <c r="G22" i="9"/>
  <c r="N22" i="9" s="1"/>
  <c r="G21" i="9"/>
  <c r="N21" i="9" s="1"/>
  <c r="G20" i="9"/>
  <c r="N20" i="9" s="1"/>
  <c r="G19" i="9"/>
  <c r="G18" i="9"/>
  <c r="N18" i="9" s="1"/>
  <c r="G12" i="9"/>
  <c r="N12" i="9" s="1"/>
  <c r="G13" i="9"/>
  <c r="N13" i="9" s="1"/>
  <c r="G14" i="9"/>
  <c r="N14" i="9" s="1"/>
  <c r="G15" i="9"/>
  <c r="N15" i="9" s="1"/>
  <c r="G11" i="9"/>
  <c r="N11" i="9" s="1"/>
  <c r="G23" i="9" l="1"/>
  <c r="N16" i="9"/>
  <c r="C127" i="9" s="1"/>
  <c r="G16" i="9"/>
  <c r="N19" i="9"/>
  <c r="N23" i="9" s="1"/>
  <c r="D127" i="9" s="1"/>
  <c r="D130" i="9" l="1"/>
  <c r="D134" i="9"/>
  <c r="C130" i="9"/>
  <c r="C134" i="9"/>
  <c r="C141" i="9" l="1"/>
  <c r="C137" i="9"/>
  <c r="D141" i="9"/>
  <c r="D137" i="9"/>
  <c r="D148" i="9" l="1"/>
  <c r="D144" i="9"/>
  <c r="C148" i="9"/>
  <c r="C144" i="9"/>
  <c r="D155" i="9" l="1"/>
  <c r="D151" i="9"/>
  <c r="C155" i="9"/>
  <c r="C158" i="9" s="1"/>
  <c r="C151" i="9"/>
  <c r="D162" i="9" l="1"/>
  <c r="H7" i="7" s="1"/>
  <c r="H10" i="7" s="1"/>
</calcChain>
</file>

<file path=xl/sharedStrings.xml><?xml version="1.0" encoding="utf-8"?>
<sst xmlns="http://schemas.openxmlformats.org/spreadsheetml/2006/main" count="389" uniqueCount="236">
  <si>
    <t>1. Pricing Table Instructions</t>
  </si>
  <si>
    <t>General</t>
  </si>
  <si>
    <t>For the avoidance of doubt the Charges shall include all costs and expenses incurred by the Supplier in complying with the requirements of the National Minimum Wage Act 1998 (as amended),</t>
  </si>
  <si>
    <t>The Working Time Regulations 1998 (as amended), The London Living Wage (as amended) and all other legislative employment changes in respect of all personnel enagaged in the performance of the Contract.</t>
  </si>
  <si>
    <t>The Contract Prices and Labour Rates set out in this Schedule are variable prices which can increase only in line with CPI.</t>
  </si>
  <si>
    <t>All prices and rates are based upon the requirements set out in Volume 3 of the Tender.</t>
  </si>
  <si>
    <t>Bank Holiday working should be allowed for in your submission and no further enhancements will be paid if the resource supplied falls within or on a Bank Holiday day or period (Including New Year and Christmas holidays).</t>
  </si>
  <si>
    <t>It is advised that you refer to Schedule 4 of the contract when completing this Pricing Schedule.</t>
  </si>
  <si>
    <t>Pricing Tables</t>
  </si>
  <si>
    <t>Suppliers are requested to complete the following pricing tables for each element of the Contract Price including prices and rates for Supply and Installation, Maintenance and Additional works and services. Each table is supplied as an additional worksheet within this document. Definitions, explanations and instructions for completing each worksheet are detailed below:-</t>
  </si>
  <si>
    <t>Pricing table 2 - Manufacture, Supply and Installation</t>
  </si>
  <si>
    <t>In the pricing table, the supplier is requested to supply a year 1 price for the manufacture, supply and installation to meet the requirements of the ITT.</t>
  </si>
  <si>
    <t>All amounts entered into this section should include for all costs related to the manufacture, supply and installation to meet the requirements of the ITT.</t>
  </si>
  <si>
    <t>The supplier is requested to provide and detail all elements of the costs associated with manufacture, supply and installation to meet the requirements of the ITT.</t>
  </si>
  <si>
    <t>The price for subsequent years will increase in line with an assumed level of CPI.</t>
  </si>
  <si>
    <t>Pricing table 3 - Maintenance</t>
  </si>
  <si>
    <t>In this pricing table, the supplier is requested to supply a year 1 price for maintenance to meet the requirements of the ITT.</t>
  </si>
  <si>
    <t>All amounts entered into this section should include for all costs related to maintenance to meet the requirements of the ITT.</t>
  </si>
  <si>
    <t>The supplier is requested to provide and detail all elements of the costs associated with maintenance to meet the requirements of the ITT.</t>
  </si>
  <si>
    <t>Details of costs are to be provided in accordance with the structure contained within this pricing table.</t>
  </si>
  <si>
    <t>Pricing Table 4 - Contract Price Summary</t>
  </si>
  <si>
    <t>This table summarises the prices supplied in Pricing Tables 2 ,3 and 7 to give a total nominal bid price.</t>
  </si>
  <si>
    <t>The total nominal bid price is created based on volume assumptions and this is the figures that will be used for evaluation purposes.</t>
  </si>
  <si>
    <t>Pricing Table 5 - Rates for additional works and services</t>
  </si>
  <si>
    <t>TfL may require the supplier to carry out additional works or services which are outside the scope of the main contract requirement.</t>
  </si>
  <si>
    <t>The supplier is asked to provide rates for carrying out specific additional works and also hourly rates to supply additional labour.</t>
  </si>
  <si>
    <t>All Management, Overheads, Operating and Profit costs in relation to additional works or services are marginal or inclusive in the costs detailed in Pricing tables 2, 3 and 7.</t>
  </si>
  <si>
    <t>Pricing Table 6 - Handling and Overheads Charge for Materials and Consumables</t>
  </si>
  <si>
    <t>The Supplier is expected to provide all Materials and Consumables required in the delivery of the Services and these should be detailed in Pricing tables 2 and 3 or within the rates requested within pricing table 5.</t>
  </si>
  <si>
    <t>There may, however be rare occassions where materials or consumables may be required for one off maintenance activities not priced for within pricing table 5.</t>
  </si>
  <si>
    <t>In such circumstances, all Materials and Consumables provided will be charged at cost (Supported by manufacturer or a supplier invoice) plus a handling and overheads charge percentage.</t>
  </si>
  <si>
    <t>Suppliers are therefore required to supply a fixed percentage rate applicable to such costs for handling and overheads in this pricing table.</t>
  </si>
  <si>
    <t>Pricing Table 7 - Transition Costs</t>
  </si>
  <si>
    <t>This table is to gather all the set up costs and to agree milestone payments acording to your set up plan.</t>
  </si>
  <si>
    <t>Prcing Table 8 - Software Refresh Costs</t>
  </si>
  <si>
    <t>This table is to gather the one off costs when software refeshing</t>
  </si>
  <si>
    <t>2. Supply and Installation</t>
  </si>
  <si>
    <t>Please provide a unit cost for year 1 of the contract for the manufacture, supply and installation of the Cash Handling Devices for both an outright purchase option and a lease option.</t>
  </si>
  <si>
    <t>Complete me</t>
  </si>
  <si>
    <t>Assumed rate of CPI</t>
  </si>
  <si>
    <t>You are required to submit a year 1 price (column B), subsequent years will increase by an assumed rate of CPI at 3.2%.</t>
  </si>
  <si>
    <t>Do not complete me</t>
  </si>
  <si>
    <t>Column I is the average of the unit costs over the 5 year intial term of the contract.</t>
  </si>
  <si>
    <t>Column J is an assumed volume for evaluation purposes only to generate a total nominal bid price.</t>
  </si>
  <si>
    <t>Outright Purchase</t>
  </si>
  <si>
    <t>Unit cost - year 1</t>
  </si>
  <si>
    <t>Unit cost - year 2</t>
  </si>
  <si>
    <t>Unit cost - year 3</t>
  </si>
  <si>
    <t>Unit cost - year 4</t>
  </si>
  <si>
    <t>Unit cost - year 5</t>
  </si>
  <si>
    <t>Unit cost - extension year 1</t>
  </si>
  <si>
    <t>Unit cost - extension year 2</t>
  </si>
  <si>
    <t>Average</t>
  </si>
  <si>
    <t xml:space="preserve">Assumed volume for evaluation purposes </t>
  </si>
  <si>
    <t>Total</t>
  </si>
  <si>
    <r>
      <t>Category A</t>
    </r>
    <r>
      <rPr>
        <sz val="10"/>
        <color rgb="FF000000"/>
        <rFont val="Arial"/>
        <family val="2"/>
      </rPr>
      <t xml:space="preserve"> (in accordance with Volume 3 - Specification)</t>
    </r>
  </si>
  <si>
    <r>
      <rPr>
        <b/>
        <sz val="10"/>
        <rFont val="Arial"/>
        <family val="2"/>
      </rPr>
      <t>Category B</t>
    </r>
    <r>
      <rPr>
        <sz val="10"/>
        <rFont val="Arial"/>
        <family val="2"/>
      </rPr>
      <t xml:space="preserve"> (in accordance with Volume 3 - Specification)</t>
    </r>
  </si>
  <si>
    <r>
      <rPr>
        <b/>
        <sz val="10"/>
        <rFont val="Arial"/>
        <family val="2"/>
      </rPr>
      <t xml:space="preserve">Category D </t>
    </r>
    <r>
      <rPr>
        <sz val="10"/>
        <rFont val="Arial"/>
        <family val="2"/>
      </rPr>
      <t xml:space="preserve">(in accordance with Volume 3 - Specification) </t>
    </r>
  </si>
  <si>
    <t>TOTAL</t>
  </si>
  <si>
    <t>Finance Lease</t>
  </si>
  <si>
    <t>3. Maintenance</t>
  </si>
  <si>
    <t>3.1 Labour</t>
  </si>
  <si>
    <t>Please provide Labour types, numbers and costs for supplying operatives for year 1 of the contract to meet the maintenance requirements of Volume 3.</t>
  </si>
  <si>
    <t>YEAR 1</t>
  </si>
  <si>
    <t>Labour Type (please specify)</t>
  </si>
  <si>
    <t>No. Of Operatives</t>
  </si>
  <si>
    <t>Hours Per Shift</t>
  </si>
  <si>
    <t>No. Of Shifts per Annum</t>
  </si>
  <si>
    <t xml:space="preserve">Shift Rate (£) </t>
  </si>
  <si>
    <t>Salary Cost</t>
  </si>
  <si>
    <t>Holiday and Cover Allowances</t>
  </si>
  <si>
    <t>Training - LUL / Rail Specific</t>
  </si>
  <si>
    <t>Training - Other Technical</t>
  </si>
  <si>
    <t>Employers NI</t>
  </si>
  <si>
    <t>Bonuses</t>
  </si>
  <si>
    <t>Pension</t>
  </si>
  <si>
    <t>Total Cost</t>
  </si>
  <si>
    <t>Notes / Comments</t>
  </si>
  <si>
    <t>Planned Services</t>
  </si>
  <si>
    <t>Engineer</t>
  </si>
  <si>
    <t>Supervisor</t>
  </si>
  <si>
    <t xml:space="preserve">Other - Please Specify </t>
  </si>
  <si>
    <t>Total Staff Costs</t>
  </si>
  <si>
    <t>Reactive Services</t>
  </si>
  <si>
    <t>3.2 Direct Costs</t>
  </si>
  <si>
    <t>Please provide a breakdown of the direct costs for year 1 of the contract to meet the maintenance requirements of Volume 3.</t>
  </si>
  <si>
    <t>Year 1</t>
  </si>
  <si>
    <t>Please list the components of the direct costs</t>
  </si>
  <si>
    <t xml:space="preserve">Planned </t>
  </si>
  <si>
    <t xml:space="preserve">Reactive </t>
  </si>
  <si>
    <t>Materials</t>
  </si>
  <si>
    <t>Consumables</t>
  </si>
  <si>
    <t xml:space="preserve">Uniforms and Protective Clothing </t>
  </si>
  <si>
    <t>Tools</t>
  </si>
  <si>
    <t>Plant</t>
  </si>
  <si>
    <t>Transport</t>
  </si>
  <si>
    <t>Other - Please Specify</t>
  </si>
  <si>
    <t>3.3 Management, Overhead, Operating and Profit Costs</t>
  </si>
  <si>
    <t>Please provide breakdown of the costs for the provision of Management, Overhead and Operating activities and Profit to meet the maintenance requirements of Volume 3.</t>
  </si>
  <si>
    <t>Please supply prices for the provision of  Management, Overhead and Operating activities and Profit</t>
  </si>
  <si>
    <t>Management Support</t>
  </si>
  <si>
    <t>Health, Safety, Quality and Environmental Systems</t>
  </si>
  <si>
    <t>Training</t>
  </si>
  <si>
    <t>Report Centre</t>
  </si>
  <si>
    <t>Insurance</t>
  </si>
  <si>
    <t>IT systems</t>
  </si>
  <si>
    <t>Profit</t>
  </si>
  <si>
    <t>Other - Please specify below</t>
  </si>
  <si>
    <t>Total Management, Overhead, Operating and Profit Costs</t>
  </si>
  <si>
    <t>Year 2</t>
  </si>
  <si>
    <t>Year 3</t>
  </si>
  <si>
    <t>Year 4</t>
  </si>
  <si>
    <t>Year 5</t>
  </si>
  <si>
    <t>3.4 Maintenance Price Summary</t>
  </si>
  <si>
    <t>Maintenance Price Summary</t>
  </si>
  <si>
    <t>3.3 Management, Overheads, Operating and Profit</t>
  </si>
  <si>
    <t>Total Maintenance Price</t>
  </si>
  <si>
    <t>Total Maintenance Price - Years 1 to 5 inclusive</t>
  </si>
  <si>
    <t>4. Contract Price Summary</t>
  </si>
  <si>
    <t>Prices brought forward from Pricing Tables 2, 3 and 7.</t>
  </si>
  <si>
    <t>Item</t>
  </si>
  <si>
    <t xml:space="preserve">Price </t>
  </si>
  <si>
    <t>5 year Manufacture, Supply and Installation</t>
  </si>
  <si>
    <t xml:space="preserve">5 Year Maintenance </t>
  </si>
  <si>
    <t xml:space="preserve">Transition </t>
  </si>
  <si>
    <t>Total Nominal Bid Price</t>
  </si>
  <si>
    <t>5. Rates for additional works and services</t>
  </si>
  <si>
    <t>Please provide all inclusive rates for the following additional works or services which may be called off throughout the duration of the contract.</t>
  </si>
  <si>
    <t>The rates shall include all costs whatsoever in connection with the completion of the works including labour, materials, overhead, operating,profit and any other costs.</t>
  </si>
  <si>
    <t>The rates are for year 1 only, which will be subject to CPI indexation for subsequent years.</t>
  </si>
  <si>
    <t>Additional Works</t>
  </si>
  <si>
    <t>Labour</t>
  </si>
  <si>
    <t>Other Costs</t>
  </si>
  <si>
    <t>5.1.1</t>
  </si>
  <si>
    <t>Manufacture, Supply and Installation of additional Cash Management Equipment - Additional Machine to meet requirements of Station Type A</t>
  </si>
  <si>
    <t>5.1.2</t>
  </si>
  <si>
    <t xml:space="preserve">Manufacture, Supply and Installation of additional Cash Management Equipment - Additional Machine to meet requirements of Station Type B </t>
  </si>
  <si>
    <t>5.1.3</t>
  </si>
  <si>
    <t>Manufacture, Supply and Installation of additional Cash Management Equipment - Additional Machine to meet requirements of Station Type D</t>
  </si>
  <si>
    <t>5.1.4</t>
  </si>
  <si>
    <t>Decommission and Removal of Cash Management Equipment from station site to a safe storage facility - Station Type A machine</t>
  </si>
  <si>
    <t>5.1.5</t>
  </si>
  <si>
    <t xml:space="preserve">Decommission and Removal of Cash Management Equipment from station site to a safe storage facility - Station Type B machine </t>
  </si>
  <si>
    <t>5.1.6</t>
  </si>
  <si>
    <t xml:space="preserve">Decommission and Removal of Cash Management Equipment from station site to a safe storage facility - Station Type D machine </t>
  </si>
  <si>
    <t>5.1.7</t>
  </si>
  <si>
    <t>Safe storage of Type A Machine for period of:-</t>
  </si>
  <si>
    <t>5.1.7.1</t>
  </si>
  <si>
    <t>up to 90 days</t>
  </si>
  <si>
    <t>5.1.7.2</t>
  </si>
  <si>
    <t>up to 180 days</t>
  </si>
  <si>
    <t>5.1.7.3</t>
  </si>
  <si>
    <t>up to 270 days</t>
  </si>
  <si>
    <t>5.1.7.4</t>
  </si>
  <si>
    <t>up to 365 days</t>
  </si>
  <si>
    <t>5.1.8</t>
  </si>
  <si>
    <t>Safe storage of Type B Machine for period of:-</t>
  </si>
  <si>
    <t>5.1.8.1</t>
  </si>
  <si>
    <t>5.1.8.2</t>
  </si>
  <si>
    <t>5.1.8.3</t>
  </si>
  <si>
    <t>5.1.8.4</t>
  </si>
  <si>
    <t>5.1.9</t>
  </si>
  <si>
    <t>Safe storage of Type D Machine for period of:-</t>
  </si>
  <si>
    <t>5.1.9.1</t>
  </si>
  <si>
    <t>5.1.9.2</t>
  </si>
  <si>
    <t>5.1.9.3</t>
  </si>
  <si>
    <t>5.1.9.4</t>
  </si>
  <si>
    <t>5.1.10</t>
  </si>
  <si>
    <t xml:space="preserve">Remove Type A Machine from storage,re-commision and install at a Station Site advised by the Company </t>
  </si>
  <si>
    <t>5.1.11</t>
  </si>
  <si>
    <t xml:space="preserve">Remove Type B Machine from storage,re-commision and install at a Station Site advised by the Company </t>
  </si>
  <si>
    <t>5.1.12</t>
  </si>
  <si>
    <t xml:space="preserve">Remove Type D Machine from storage,re-commision and install at a Station Site advised by the Company </t>
  </si>
  <si>
    <t>5.2 Please provide Labour types and cost of supplying operatives on a per hour basis.</t>
  </si>
  <si>
    <t>Cost per hour - Monday to Friday</t>
  </si>
  <si>
    <t>Cost per hour - Saturday</t>
  </si>
  <si>
    <t>Cost per hour - Sunday/Bank Holiday</t>
  </si>
  <si>
    <t>Traffic Hours</t>
  </si>
  <si>
    <t>Engineering Hours</t>
  </si>
  <si>
    <t>5.2.1</t>
  </si>
  <si>
    <t>Definitions</t>
  </si>
  <si>
    <t>For the purposes of this section of the pricing table, the following definitions shall apply:-</t>
  </si>
  <si>
    <t>''Monday to Friday'' means the time from start of Traffic hours on Monday morning to the time at the end of Engineering hours on Friday night/ Saturday morning.</t>
  </si>
  <si>
    <t>''Saturday'' means the time from start of Traffic Hours on Saturday morning to the time at the end of Engineering Hours on Saturday night/Sunday morning.</t>
  </si>
  <si>
    <t xml:space="preserve">''Sunday'' means the time from start of Traffic Hours on Sunday morning to the time at the end of Engineering Hours on Sunday night/Monday morning. </t>
  </si>
  <si>
    <t xml:space="preserve">"Bank Holiday" means a recognised UK Bank Holiday excluding Christmas and New Year Bank Holidays which are more particularly defined below. Start and end times as per definition for "Sunday" stated above. </t>
  </si>
  <si>
    <t>"Christmas and New Year Bank Holidays" means the 25 December, 26 December and 01 January within each year. For the avoidance of doubt, each day is deemed to commence at the start of Engineering Hours</t>
  </si>
  <si>
    <t>with the previous Traffic Hours shift paid at the rate applicable for the day in question.</t>
  </si>
  <si>
    <t>“Traffic Hours”, are defined as being between start of traffic (when the track current is turned on) and close of traffic (when the track current is turned off); this being approximately between 05.00 hours and 01.00 hours.</t>
  </si>
  <si>
    <t xml:space="preserve">These times may be amended from time to time and the contractor is required to refer to the Company's Traffic Circular, Engineering and Safety Arrangements Circular, nightly engineering notices, and any other notices. </t>
  </si>
  <si>
    <t>“On/Off” times for track current are contained within the “Guide to Switching Traction Current On and Off".</t>
  </si>
  <si>
    <t xml:space="preserve">“Engineering Hours”, are defined as being between close of traffic (when the track current is turned off) and start of traffic (when track current is turned on); approximately 01.00 to 05.00 hours. </t>
  </si>
  <si>
    <t xml:space="preserve"> These times may be amended from time to time and the contractor is required to refer to the Company's Traffic Circular, Engineering and Safety Arrangements Circular, nightly engineering notices, and any other notices.</t>
  </si>
  <si>
    <t>6. Handling and Overheads Charge for Materials and Consumables</t>
  </si>
  <si>
    <t>Please quote your fixed pecentage rate applicable to the provision of Materials and Consumables at Cost.</t>
  </si>
  <si>
    <t>Rate %</t>
  </si>
  <si>
    <t>Year  2</t>
  </si>
  <si>
    <t>Handling and Overheads Charge</t>
  </si>
  <si>
    <t>Year  4</t>
  </si>
  <si>
    <t>Transition Costs</t>
  </si>
  <si>
    <t xml:space="preserve">Transition rate card </t>
  </si>
  <si>
    <t xml:space="preserve">Roles &amp; responsibility </t>
  </si>
  <si>
    <t>Rate (hour)</t>
  </si>
  <si>
    <t>Duration (hours)</t>
  </si>
  <si>
    <t xml:space="preserve">Cost </t>
  </si>
  <si>
    <t xml:space="preserve">Project Sponsor </t>
  </si>
  <si>
    <t xml:space="preserve">Project Manager </t>
  </si>
  <si>
    <t xml:space="preserve">HR Lead </t>
  </si>
  <si>
    <t xml:space="preserve">Learning &amp; Development </t>
  </si>
  <si>
    <t>IT</t>
  </si>
  <si>
    <t xml:space="preserve">Quality </t>
  </si>
  <si>
    <t xml:space="preserve">Compliance </t>
  </si>
  <si>
    <t xml:space="preserve">Data Privacy </t>
  </si>
  <si>
    <t>Legal</t>
  </si>
  <si>
    <t xml:space="preserve">Finance </t>
  </si>
  <si>
    <t>Account Manager</t>
  </si>
  <si>
    <t xml:space="preserve">add where required </t>
  </si>
  <si>
    <t>Please complete column C in line with your proposed Transition Plan</t>
  </si>
  <si>
    <t>Transition Milestone</t>
  </si>
  <si>
    <t>Milestone date (from Bidders Transition plan)</t>
  </si>
  <si>
    <t xml:space="preserve">Revised milstone after agreed T.Plan </t>
  </si>
  <si>
    <t>% of total Transition cost</t>
  </si>
  <si>
    <t>Payment £</t>
  </si>
  <si>
    <t>Testing and assurance complete</t>
  </si>
  <si>
    <t>Service Commencement</t>
  </si>
  <si>
    <t>Training complete (Service Provider, Authority, and Third Party staff)</t>
  </si>
  <si>
    <t>Final Service Transition Milestone</t>
  </si>
  <si>
    <t>All outstanding issues resolved</t>
  </si>
  <si>
    <t>Total Transition Milestone costs</t>
  </si>
  <si>
    <t>Agreed and Accepted</t>
  </si>
  <si>
    <t>Offered Alternative</t>
  </si>
  <si>
    <t>There may be a periodic requirement to refresh sotware on devices. Please provide a maximum cost per device for a software refresh exercise.</t>
  </si>
  <si>
    <t>This cost must be inclusive of any testing (if required).</t>
  </si>
  <si>
    <t>Price</t>
  </si>
  <si>
    <t>Software Refresh</t>
  </si>
  <si>
    <t>Note: This pricing template may be subject to change due to revisions on the capture of leasing costs. Any change would be communicated to all bidders through SAP Ariba.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</si>
</sst>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0.0%"/>
  </numFmts>
  <fonts count="22" x14ac:knownFonts="1">
    <font>
      <sz val="10"/>
      <name val="Arial"/>
    </font>
    <font>
      <sz val="12"/>
      <color theme="1"/>
      <name val="Arial"/>
      <family val="2"/>
    </font>
    <font>
      <b/>
      <u/>
      <sz val="10"/>
      <name val="Arial"/>
      <family val="2"/>
    </font>
    <font>
      <u/>
      <sz val="10"/>
      <name val="Arial"/>
      <family val="2"/>
    </font>
    <font>
      <b/>
      <sz val="10"/>
      <name val="Arial"/>
      <family val="2"/>
    </font>
    <font>
      <sz val="10"/>
      <name val="Arial"/>
      <family val="2"/>
    </font>
    <font>
      <sz val="8"/>
      <name val="Arial"/>
      <family val="2"/>
    </font>
    <font>
      <sz val="11"/>
      <name val="Arial"/>
      <family val="2"/>
    </font>
    <font>
      <b/>
      <u/>
      <sz val="12"/>
      <name val="Arial"/>
      <family val="2"/>
    </font>
    <font>
      <b/>
      <sz val="10"/>
      <color theme="0"/>
      <name val="Arial"/>
      <family val="2"/>
    </font>
    <font>
      <sz val="10"/>
      <color theme="0"/>
      <name val="Arial"/>
      <family val="2"/>
    </font>
    <font>
      <sz val="10"/>
      <color rgb="FF000000"/>
      <name val="Arial"/>
      <family val="2"/>
    </font>
    <font>
      <sz val="10"/>
      <name val="Tms Rmn"/>
    </font>
    <font>
      <b/>
      <sz val="10"/>
      <color rgb="FF000000"/>
      <name val="Arial"/>
      <family val="2"/>
    </font>
    <font>
      <sz val="10"/>
      <name val="Arial"/>
    </font>
    <font>
      <sz val="12"/>
      <color theme="0"/>
      <name val="Arial"/>
      <family val="2"/>
    </font>
    <font>
      <sz val="10"/>
      <color theme="1"/>
      <name val="Arial"/>
      <family val="2"/>
    </font>
    <font>
      <b/>
      <u/>
      <sz val="10"/>
      <color theme="0"/>
      <name val="Arial"/>
      <family val="2"/>
    </font>
    <font>
      <sz val="14"/>
      <color theme="1"/>
      <name val="Arial"/>
      <family val="2"/>
    </font>
    <font>
      <b/>
      <sz val="10"/>
      <color theme="1"/>
      <name val="Arial"/>
      <family val="2"/>
    </font>
    <font>
      <b/>
      <sz val="8"/>
      <color rgb="FF000000"/>
      <name val="Arial"/>
      <family val="2"/>
    </font>
    <font>
      <sz val="8"/>
      <color rgb="FF000000"/>
      <name val="Arial"/>
      <family val="2"/>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00206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BFBFBF"/>
        <bgColor indexed="64"/>
      </patternFill>
    </fill>
    <fill>
      <patternFill patternType="solid">
        <fgColor theme="0" tint="-0.249977111117893"/>
        <bgColor indexed="64"/>
      </patternFill>
    </fill>
  </fills>
  <borders count="26">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1" fillId="0" borderId="0"/>
    <xf numFmtId="9" fontId="1" fillId="0" borderId="0" applyFont="0" applyFill="0" applyBorder="0" applyAlignment="0" applyProtection="0"/>
    <xf numFmtId="0" fontId="5"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44" fontId="14" fillId="0" borderId="0" applyFont="0" applyFill="0" applyBorder="0" applyAlignment="0" applyProtection="0"/>
    <xf numFmtId="9" fontId="14" fillId="0" borderId="0" applyFont="0" applyFill="0" applyBorder="0" applyAlignment="0" applyProtection="0"/>
  </cellStyleXfs>
  <cellXfs count="171">
    <xf numFmtId="0" fontId="0" fillId="0" borderId="0" xfId="0"/>
    <xf numFmtId="0" fontId="0" fillId="0" borderId="0" xfId="0" applyAlignment="1">
      <alignment wrapText="1"/>
    </xf>
    <xf numFmtId="0" fontId="2" fillId="0" borderId="0" xfId="0" applyFont="1"/>
    <xf numFmtId="0" fontId="5" fillId="0" borderId="1" xfId="0" applyFont="1" applyBorder="1" applyAlignment="1" applyProtection="1">
      <alignment horizontal="left" vertical="top" wrapText="1"/>
      <protection locked="0"/>
    </xf>
    <xf numFmtId="0" fontId="3" fillId="0" borderId="0" xfId="0" applyFont="1"/>
    <xf numFmtId="0" fontId="4" fillId="0" borderId="0" xfId="0" applyFont="1"/>
    <xf numFmtId="0" fontId="0" fillId="0" borderId="0" xfId="0" quotePrefix="1"/>
    <xf numFmtId="0" fontId="7" fillId="0" borderId="0" xfId="0" applyFont="1" applyAlignment="1">
      <alignment horizontal="justify"/>
    </xf>
    <xf numFmtId="0" fontId="5" fillId="0" borderId="0" xfId="0" applyFont="1" applyAlignment="1">
      <alignment horizontal="left"/>
    </xf>
    <xf numFmtId="0" fontId="8" fillId="0" borderId="0" xfId="0" applyFont="1"/>
    <xf numFmtId="1" fontId="0" fillId="0" borderId="0" xfId="0" applyNumberFormat="1"/>
    <xf numFmtId="4" fontId="0" fillId="0" borderId="0" xfId="0" applyNumberFormat="1"/>
    <xf numFmtId="0" fontId="5" fillId="0" borderId="1" xfId="0" applyFont="1" applyBorder="1" applyAlignment="1">
      <alignment horizontal="left" vertical="top" wrapText="1"/>
    </xf>
    <xf numFmtId="0" fontId="5" fillId="0" borderId="0" xfId="0" applyFont="1" applyAlignment="1">
      <alignment wrapText="1"/>
    </xf>
    <xf numFmtId="0" fontId="0" fillId="0" borderId="0" xfId="0" applyAlignment="1">
      <alignment horizontal="left" wrapText="1"/>
    </xf>
    <xf numFmtId="0" fontId="4" fillId="2" borderId="3" xfId="0" applyFont="1" applyFill="1" applyBorder="1" applyAlignment="1">
      <alignment vertical="top" wrapText="1"/>
    </xf>
    <xf numFmtId="0" fontId="5" fillId="0" borderId="0" xfId="0" applyFont="1"/>
    <xf numFmtId="164" fontId="0" fillId="0" borderId="0" xfId="0" applyNumberFormat="1"/>
    <xf numFmtId="164" fontId="5" fillId="0" borderId="0" xfId="0" applyNumberFormat="1" applyFont="1"/>
    <xf numFmtId="0" fontId="0" fillId="0" borderId="3" xfId="0" applyBorder="1" applyAlignment="1">
      <alignment wrapText="1"/>
    </xf>
    <xf numFmtId="164" fontId="4" fillId="0" borderId="0" xfId="0" applyNumberFormat="1" applyFont="1"/>
    <xf numFmtId="0" fontId="13" fillId="0" borderId="0" xfId="0" applyFont="1"/>
    <xf numFmtId="9" fontId="4" fillId="2" borderId="5" xfId="0" applyNumberFormat="1" applyFont="1" applyFill="1" applyBorder="1" applyAlignment="1">
      <alignment horizontal="center" vertical="top" wrapText="1"/>
    </xf>
    <xf numFmtId="0" fontId="4" fillId="2" borderId="5" xfId="0" applyFont="1" applyFill="1" applyBorder="1" applyAlignment="1">
      <alignment horizontal="center"/>
    </xf>
    <xf numFmtId="0" fontId="5" fillId="0" borderId="5" xfId="0" applyFont="1" applyBorder="1" applyAlignment="1">
      <alignment vertical="center"/>
    </xf>
    <xf numFmtId="1" fontId="0" fillId="0" borderId="5" xfId="0" applyNumberFormat="1" applyBorder="1"/>
    <xf numFmtId="0" fontId="0" fillId="0" borderId="5" xfId="0" applyBorder="1" applyAlignment="1">
      <alignment vertical="center"/>
    </xf>
    <xf numFmtId="0" fontId="5" fillId="0" borderId="5" xfId="0" applyFont="1" applyBorder="1" applyAlignment="1" applyProtection="1">
      <alignment horizontal="left" vertical="top" wrapText="1"/>
      <protection locked="0"/>
    </xf>
    <xf numFmtId="0" fontId="17" fillId="4" borderId="0" xfId="0" applyFont="1" applyFill="1" applyAlignment="1">
      <alignment wrapText="1"/>
    </xf>
    <xf numFmtId="0" fontId="3" fillId="0" borderId="6" xfId="0" applyFont="1" applyBorder="1" applyAlignment="1">
      <alignment wrapText="1"/>
    </xf>
    <xf numFmtId="0" fontId="0" fillId="0" borderId="7" xfId="0" applyBorder="1" applyAlignment="1">
      <alignment wrapText="1"/>
    </xf>
    <xf numFmtId="0" fontId="5" fillId="0" borderId="7" xfId="0" applyFont="1" applyBorder="1" applyAlignment="1">
      <alignment wrapText="1"/>
    </xf>
    <xf numFmtId="0" fontId="5" fillId="0" borderId="7" xfId="0" applyFont="1" applyBorder="1" applyAlignment="1">
      <alignment horizontal="left" wrapText="1"/>
    </xf>
    <xf numFmtId="0" fontId="0" fillId="0" borderId="8" xfId="0" applyBorder="1" applyAlignment="1">
      <alignment wrapText="1"/>
    </xf>
    <xf numFmtId="0" fontId="5" fillId="0" borderId="8" xfId="0" applyFont="1" applyBorder="1" applyAlignment="1">
      <alignment wrapText="1"/>
    </xf>
    <xf numFmtId="0" fontId="11" fillId="0" borderId="8" xfId="0" applyFont="1" applyBorder="1"/>
    <xf numFmtId="0" fontId="3" fillId="0" borderId="7" xfId="0" applyFont="1" applyBorder="1" applyAlignment="1">
      <alignment wrapText="1"/>
    </xf>
    <xf numFmtId="0" fontId="11" fillId="0" borderId="7" xfId="0" applyFont="1" applyBorder="1"/>
    <xf numFmtId="0" fontId="15" fillId="4" borderId="0" xfId="0" applyFont="1" applyFill="1"/>
    <xf numFmtId="164" fontId="10" fillId="4" borderId="0" xfId="0" applyNumberFormat="1" applyFont="1" applyFill="1"/>
    <xf numFmtId="0" fontId="10" fillId="4" borderId="0" xfId="0" applyFont="1" applyFill="1"/>
    <xf numFmtId="0" fontId="10" fillId="4" borderId="0" xfId="0" applyFont="1" applyFill="1" applyAlignment="1">
      <alignment wrapText="1"/>
    </xf>
    <xf numFmtId="0" fontId="5" fillId="5" borderId="0" xfId="0" applyFont="1" applyFill="1"/>
    <xf numFmtId="0" fontId="0" fillId="6" borderId="0" xfId="0" applyFill="1"/>
    <xf numFmtId="0" fontId="5" fillId="6" borderId="0" xfId="0" applyFont="1" applyFill="1"/>
    <xf numFmtId="44" fontId="0" fillId="5" borderId="0" xfId="0" applyNumberFormat="1" applyFill="1"/>
    <xf numFmtId="44" fontId="0" fillId="6" borderId="0" xfId="0" applyNumberFormat="1" applyFill="1"/>
    <xf numFmtId="44" fontId="0" fillId="0" borderId="0" xfId="0" applyNumberFormat="1"/>
    <xf numFmtId="1" fontId="9" fillId="4" borderId="0" xfId="0" applyNumberFormat="1" applyFont="1" applyFill="1"/>
    <xf numFmtId="0" fontId="9" fillId="4" borderId="0" xfId="0" applyFont="1" applyFill="1"/>
    <xf numFmtId="0" fontId="9" fillId="4" borderId="1" xfId="0" applyFont="1" applyFill="1" applyBorder="1" applyAlignment="1">
      <alignment horizontal="left" vertical="top" wrapText="1"/>
    </xf>
    <xf numFmtId="4" fontId="5" fillId="0" borderId="0" xfId="0" applyNumberFormat="1" applyFont="1"/>
    <xf numFmtId="10" fontId="0" fillId="0" borderId="0" xfId="0" applyNumberFormat="1"/>
    <xf numFmtId="4" fontId="5" fillId="5" borderId="0" xfId="0" applyNumberFormat="1" applyFont="1" applyFill="1"/>
    <xf numFmtId="44" fontId="5" fillId="5" borderId="2" xfId="0" applyNumberFormat="1" applyFont="1" applyFill="1" applyBorder="1" applyAlignment="1" applyProtection="1">
      <alignment horizontal="left" vertical="top" wrapText="1"/>
      <protection locked="0"/>
    </xf>
    <xf numFmtId="4" fontId="5" fillId="7" borderId="0" xfId="0" applyNumberFormat="1" applyFont="1" applyFill="1"/>
    <xf numFmtId="44" fontId="5" fillId="7" borderId="2" xfId="0" applyNumberFormat="1" applyFont="1" applyFill="1" applyBorder="1" applyAlignment="1">
      <alignment horizontal="left" vertical="top" wrapText="1"/>
    </xf>
    <xf numFmtId="44" fontId="5" fillId="7" borderId="2" xfId="0" applyNumberFormat="1" applyFont="1" applyFill="1" applyBorder="1" applyAlignment="1" applyProtection="1">
      <alignment horizontal="left" vertical="top" wrapText="1"/>
      <protection locked="0"/>
    </xf>
    <xf numFmtId="4" fontId="0" fillId="7" borderId="4" xfId="0" applyNumberFormat="1" applyFill="1" applyBorder="1"/>
    <xf numFmtId="9" fontId="0" fillId="5" borderId="5" xfId="0" applyNumberFormat="1" applyFill="1" applyBorder="1" applyProtection="1">
      <protection locked="0"/>
    </xf>
    <xf numFmtId="0" fontId="9" fillId="4" borderId="5" xfId="0" applyFont="1" applyFill="1" applyBorder="1"/>
    <xf numFmtId="0" fontId="9" fillId="4" borderId="5" xfId="0" applyFont="1" applyFill="1" applyBorder="1" applyAlignment="1">
      <alignment wrapText="1"/>
    </xf>
    <xf numFmtId="0" fontId="0" fillId="5" borderId="0" xfId="0" applyFill="1"/>
    <xf numFmtId="0" fontId="10" fillId="0" borderId="0" xfId="0" applyFont="1"/>
    <xf numFmtId="0" fontId="18" fillId="0" borderId="0" xfId="0" applyFont="1"/>
    <xf numFmtId="0" fontId="16" fillId="0" borderId="0" xfId="0" applyFont="1"/>
    <xf numFmtId="0" fontId="19" fillId="0" borderId="0" xfId="0" applyFont="1"/>
    <xf numFmtId="44" fontId="0" fillId="0" borderId="0" xfId="11" applyFont="1"/>
    <xf numFmtId="0" fontId="16" fillId="0" borderId="0" xfId="0" applyFont="1" applyAlignment="1">
      <alignment wrapText="1"/>
    </xf>
    <xf numFmtId="0" fontId="20" fillId="8" borderId="5" xfId="0" applyFont="1" applyFill="1" applyBorder="1" applyAlignment="1">
      <alignment vertical="center"/>
    </xf>
    <xf numFmtId="0" fontId="20" fillId="8" borderId="5" xfId="0" applyFont="1" applyFill="1" applyBorder="1" applyAlignment="1">
      <alignment horizontal="center" vertical="center" wrapText="1"/>
    </xf>
    <xf numFmtId="0" fontId="20" fillId="8" borderId="5" xfId="0" applyFont="1" applyFill="1" applyBorder="1" applyAlignment="1">
      <alignment horizontal="center" vertical="center"/>
    </xf>
    <xf numFmtId="0" fontId="21" fillId="8" borderId="5" xfId="0" applyFont="1" applyFill="1" applyBorder="1" applyAlignment="1">
      <alignment vertical="center"/>
    </xf>
    <xf numFmtId="10" fontId="21" fillId="8" borderId="5" xfId="0" applyNumberFormat="1" applyFont="1" applyFill="1" applyBorder="1" applyAlignment="1">
      <alignment horizontal="center" vertical="center"/>
    </xf>
    <xf numFmtId="0" fontId="21" fillId="8" borderId="5" xfId="0" applyFont="1" applyFill="1" applyBorder="1" applyAlignment="1">
      <alignment vertical="center" wrapText="1"/>
    </xf>
    <xf numFmtId="0" fontId="20" fillId="8" borderId="5" xfId="0" applyFont="1" applyFill="1" applyBorder="1" applyAlignment="1">
      <alignment vertical="center" wrapText="1"/>
    </xf>
    <xf numFmtId="44" fontId="16" fillId="5" borderId="10" xfId="11" applyFont="1" applyFill="1" applyBorder="1"/>
    <xf numFmtId="0" fontId="16" fillId="5" borderId="11" xfId="0" applyFont="1" applyFill="1" applyBorder="1"/>
    <xf numFmtId="44" fontId="16" fillId="7" borderId="0" xfId="11" applyFont="1" applyFill="1"/>
    <xf numFmtId="44" fontId="0" fillId="7" borderId="0" xfId="11" applyFont="1" applyFill="1"/>
    <xf numFmtId="14" fontId="21" fillId="5" borderId="5" xfId="0" applyNumberFormat="1" applyFont="1" applyFill="1" applyBorder="1" applyAlignment="1">
      <alignment horizontal="center" vertical="center" wrapText="1"/>
    </xf>
    <xf numFmtId="8" fontId="21" fillId="7" borderId="5" xfId="0" applyNumberFormat="1" applyFont="1" applyFill="1" applyBorder="1" applyAlignment="1">
      <alignment horizontal="center" vertical="center"/>
    </xf>
    <xf numFmtId="10" fontId="21" fillId="9" borderId="5" xfId="0" applyNumberFormat="1" applyFont="1" applyFill="1" applyBorder="1" applyAlignment="1">
      <alignment horizontal="center" vertical="center"/>
    </xf>
    <xf numFmtId="0" fontId="4" fillId="3" borderId="4" xfId="0" applyFont="1" applyFill="1" applyBorder="1"/>
    <xf numFmtId="0" fontId="0" fillId="7" borderId="0" xfId="0" applyFill="1"/>
    <xf numFmtId="164" fontId="0" fillId="5" borderId="5" xfId="0" applyNumberFormat="1" applyFill="1" applyBorder="1" applyProtection="1">
      <protection locked="0"/>
    </xf>
    <xf numFmtId="44" fontId="0" fillId="5" borderId="3" xfId="0" applyNumberFormat="1" applyFill="1" applyBorder="1"/>
    <xf numFmtId="2" fontId="5" fillId="5" borderId="5" xfId="0" applyNumberFormat="1" applyFont="1" applyFill="1" applyBorder="1" applyAlignment="1" applyProtection="1">
      <alignment horizontal="right" vertical="top" wrapText="1"/>
      <protection locked="0"/>
    </xf>
    <xf numFmtId="2" fontId="0" fillId="5" borderId="5" xfId="0" applyNumberFormat="1" applyFill="1" applyBorder="1" applyProtection="1">
      <protection locked="0"/>
    </xf>
    <xf numFmtId="44" fontId="0" fillId="7" borderId="4" xfId="0" applyNumberFormat="1" applyFill="1" applyBorder="1"/>
    <xf numFmtId="0" fontId="4" fillId="2" borderId="12" xfId="0" applyFont="1" applyFill="1" applyBorder="1" applyAlignment="1" applyProtection="1">
      <alignment vertical="top" wrapText="1"/>
      <protection locked="0"/>
    </xf>
    <xf numFmtId="4" fontId="4" fillId="3" borderId="12" xfId="0" applyNumberFormat="1" applyFont="1" applyFill="1" applyBorder="1" applyAlignment="1" applyProtection="1">
      <alignment horizontal="left" vertical="top" wrapText="1"/>
      <protection locked="0"/>
    </xf>
    <xf numFmtId="4" fontId="0" fillId="3" borderId="12" xfId="0" applyNumberFormat="1" applyFill="1" applyBorder="1"/>
    <xf numFmtId="4" fontId="4" fillId="3" borderId="12" xfId="0" applyNumberFormat="1" applyFont="1" applyFill="1" applyBorder="1"/>
    <xf numFmtId="0" fontId="0" fillId="3" borderId="12" xfId="0" applyFill="1" applyBorder="1"/>
    <xf numFmtId="0" fontId="9" fillId="4" borderId="12" xfId="0" applyFont="1" applyFill="1" applyBorder="1" applyAlignment="1" applyProtection="1">
      <alignment horizontal="left" vertical="top" wrapText="1"/>
      <protection locked="0"/>
    </xf>
    <xf numFmtId="4" fontId="10" fillId="4" borderId="12" xfId="0" applyNumberFormat="1" applyFont="1" applyFill="1" applyBorder="1" applyAlignment="1">
      <alignment horizontal="right" vertical="top" wrapText="1"/>
    </xf>
    <xf numFmtId="4" fontId="10" fillId="4" borderId="12" xfId="0" applyNumberFormat="1" applyFont="1" applyFill="1" applyBorder="1"/>
    <xf numFmtId="4" fontId="10" fillId="4" borderId="12" xfId="0" applyNumberFormat="1" applyFont="1" applyFill="1" applyBorder="1" applyAlignment="1">
      <alignment vertical="center"/>
    </xf>
    <xf numFmtId="0" fontId="10" fillId="4" borderId="12" xfId="0" applyFont="1" applyFill="1" applyBorder="1"/>
    <xf numFmtId="0" fontId="5" fillId="0" borderId="12" xfId="0" applyFont="1" applyBorder="1" applyAlignment="1">
      <alignment vertical="center"/>
    </xf>
    <xf numFmtId="4" fontId="5" fillId="5" borderId="12" xfId="0" applyNumberFormat="1" applyFont="1" applyFill="1" applyBorder="1" applyAlignment="1" applyProtection="1">
      <alignment horizontal="right" vertical="top" wrapText="1"/>
      <protection locked="0"/>
    </xf>
    <xf numFmtId="4" fontId="0" fillId="5" borderId="12" xfId="0" applyNumberFormat="1" applyFill="1" applyBorder="1"/>
    <xf numFmtId="44" fontId="0" fillId="5" borderId="12" xfId="0" applyNumberFormat="1" applyFill="1" applyBorder="1" applyAlignment="1">
      <alignment vertical="center"/>
    </xf>
    <xf numFmtId="44" fontId="0" fillId="7" borderId="12" xfId="0" applyNumberFormat="1" applyFill="1" applyBorder="1"/>
    <xf numFmtId="44" fontId="0" fillId="5" borderId="12" xfId="0" applyNumberFormat="1" applyFill="1" applyBorder="1"/>
    <xf numFmtId="44" fontId="0" fillId="7" borderId="12" xfId="0" applyNumberFormat="1" applyFill="1" applyBorder="1" applyProtection="1">
      <protection locked="0"/>
    </xf>
    <xf numFmtId="0" fontId="0" fillId="5" borderId="12" xfId="0" applyFill="1" applyBorder="1"/>
    <xf numFmtId="1" fontId="0" fillId="0" borderId="12" xfId="0" applyNumberFormat="1" applyBorder="1"/>
    <xf numFmtId="0" fontId="0" fillId="0" borderId="12" xfId="0" applyBorder="1" applyAlignment="1">
      <alignment vertical="center"/>
    </xf>
    <xf numFmtId="0" fontId="4" fillId="0" borderId="12" xfId="0" applyFont="1" applyBorder="1" applyAlignment="1">
      <alignment vertical="center" wrapText="1"/>
    </xf>
    <xf numFmtId="0" fontId="9" fillId="4" borderId="12" xfId="0" applyFont="1" applyFill="1" applyBorder="1"/>
    <xf numFmtId="44" fontId="10" fillId="4" borderId="12" xfId="0" applyNumberFormat="1" applyFont="1" applyFill="1" applyBorder="1"/>
    <xf numFmtId="4" fontId="0" fillId="5" borderId="12" xfId="0" applyNumberFormat="1" applyFill="1" applyBorder="1" applyProtection="1">
      <protection locked="0"/>
    </xf>
    <xf numFmtId="0" fontId="0" fillId="0" borderId="12" xfId="0" applyBorder="1" applyAlignment="1" applyProtection="1">
      <alignment vertical="center"/>
      <protection locked="0"/>
    </xf>
    <xf numFmtId="0" fontId="5" fillId="3" borderId="12" xfId="0" applyFont="1" applyFill="1" applyBorder="1" applyAlignment="1">
      <alignment wrapText="1"/>
    </xf>
    <xf numFmtId="0" fontId="4" fillId="3" borderId="12" xfId="0" applyFont="1" applyFill="1" applyBorder="1"/>
    <xf numFmtId="0" fontId="5" fillId="0" borderId="12" xfId="0" applyFont="1" applyBorder="1"/>
    <xf numFmtId="0" fontId="0" fillId="0" borderId="12" xfId="0" applyBorder="1"/>
    <xf numFmtId="0" fontId="4" fillId="2" borderId="13" xfId="0" applyFont="1" applyFill="1" applyBorder="1" applyAlignment="1">
      <alignment horizontal="left" vertical="top" wrapText="1"/>
    </xf>
    <xf numFmtId="4" fontId="4" fillId="2" borderId="14" xfId="0" applyNumberFormat="1" applyFont="1" applyFill="1" applyBorder="1" applyAlignment="1">
      <alignment horizontal="left" vertical="top" wrapText="1"/>
    </xf>
    <xf numFmtId="0" fontId="4" fillId="3" borderId="19" xfId="0" applyFont="1" applyFill="1" applyBorder="1"/>
    <xf numFmtId="0" fontId="4" fillId="3" borderId="17" xfId="0" applyFont="1" applyFill="1" applyBorder="1"/>
    <xf numFmtId="0" fontId="4" fillId="3" borderId="18" xfId="0" applyFont="1" applyFill="1" applyBorder="1"/>
    <xf numFmtId="0" fontId="0" fillId="0" borderId="20" xfId="0" applyBorder="1"/>
    <xf numFmtId="0" fontId="5" fillId="0" borderId="20" xfId="0" applyFont="1" applyBorder="1" applyAlignment="1">
      <alignment wrapText="1"/>
    </xf>
    <xf numFmtId="44" fontId="0" fillId="5" borderId="20" xfId="0" applyNumberFormat="1" applyFill="1" applyBorder="1"/>
    <xf numFmtId="44" fontId="0" fillId="5" borderId="21" xfId="0" applyNumberFormat="1" applyFill="1" applyBorder="1"/>
    <xf numFmtId="0" fontId="5" fillId="0" borderId="20" xfId="0" applyFont="1" applyBorder="1"/>
    <xf numFmtId="0" fontId="5" fillId="0" borderId="19" xfId="0" applyFont="1" applyBorder="1"/>
    <xf numFmtId="0" fontId="5" fillId="0" borderId="19" xfId="0" applyFont="1" applyBorder="1" applyAlignment="1">
      <alignment wrapText="1"/>
    </xf>
    <xf numFmtId="44" fontId="0" fillId="5" borderId="19" xfId="0" applyNumberFormat="1" applyFill="1" applyBorder="1"/>
    <xf numFmtId="44" fontId="0" fillId="5" borderId="18" xfId="0" applyNumberFormat="1" applyFill="1" applyBorder="1"/>
    <xf numFmtId="0" fontId="0" fillId="0" borderId="12" xfId="0" applyBorder="1" applyAlignment="1">
      <alignment wrapText="1"/>
    </xf>
    <xf numFmtId="0" fontId="4" fillId="2" borderId="23" xfId="0" applyFont="1" applyFill="1" applyBorder="1" applyAlignment="1">
      <alignment vertical="top" wrapText="1"/>
    </xf>
    <xf numFmtId="9" fontId="4" fillId="3" borderId="24" xfId="0" applyNumberFormat="1" applyFont="1" applyFill="1" applyBorder="1" applyAlignment="1">
      <alignment horizontal="left" vertical="top" wrapText="1"/>
    </xf>
    <xf numFmtId="0" fontId="0" fillId="3" borderId="25" xfId="0" applyFill="1" applyBorder="1"/>
    <xf numFmtId="165" fontId="5" fillId="6" borderId="0" xfId="12" applyNumberFormat="1" applyFont="1" applyFill="1"/>
    <xf numFmtId="1" fontId="5" fillId="0" borderId="0" xfId="0" applyNumberFormat="1" applyFont="1" applyAlignment="1">
      <alignment horizontal="left"/>
    </xf>
    <xf numFmtId="0" fontId="5" fillId="0" borderId="0" xfId="0" applyFont="1" applyAlignment="1">
      <alignment horizontal="left"/>
    </xf>
    <xf numFmtId="44" fontId="4" fillId="0" borderId="18" xfId="0" applyNumberFormat="1" applyFont="1" applyBorder="1" applyAlignment="1">
      <alignment horizontal="center"/>
    </xf>
    <xf numFmtId="44" fontId="4" fillId="0" borderId="16" xfId="0" applyNumberFormat="1" applyFont="1" applyBorder="1" applyAlignment="1"/>
    <xf numFmtId="44" fontId="4" fillId="0" borderId="17" xfId="0" applyNumberFormat="1" applyFont="1" applyBorder="1" applyAlignment="1"/>
    <xf numFmtId="0" fontId="5" fillId="0" borderId="19" xfId="0" applyFont="1" applyBorder="1" applyAlignment="1">
      <alignment horizontal="center"/>
    </xf>
    <xf numFmtId="0" fontId="5" fillId="0" borderId="18" xfId="0" applyFont="1" applyBorder="1" applyAlignment="1">
      <alignment horizontal="left" wrapText="1"/>
    </xf>
    <xf numFmtId="0" fontId="5" fillId="0" borderId="16" xfId="0" applyFont="1" applyBorder="1" applyAlignment="1">
      <alignment horizontal="left" wrapText="1"/>
    </xf>
    <xf numFmtId="0" fontId="5" fillId="0" borderId="17" xfId="0" applyFont="1" applyBorder="1" applyAlignment="1">
      <alignment horizontal="left" wrapText="1"/>
    </xf>
    <xf numFmtId="44" fontId="5" fillId="0" borderId="18" xfId="0" applyNumberFormat="1" applyFont="1" applyBorder="1" applyAlignment="1">
      <alignment horizontal="center" wrapText="1"/>
    </xf>
    <xf numFmtId="44" fontId="5" fillId="0" borderId="16" xfId="0" applyNumberFormat="1" applyFont="1" applyBorder="1" applyAlignment="1">
      <alignment horizontal="center" wrapText="1"/>
    </xf>
    <xf numFmtId="44" fontId="5" fillId="0" borderId="17" xfId="0" applyNumberFormat="1" applyFont="1" applyBorder="1" applyAlignment="1">
      <alignment horizontal="center" wrapText="1"/>
    </xf>
    <xf numFmtId="0" fontId="10" fillId="4" borderId="18" xfId="0" applyFont="1" applyFill="1" applyBorder="1" applyAlignment="1">
      <alignment horizontal="center" wrapText="1"/>
    </xf>
    <xf numFmtId="0" fontId="10" fillId="4" borderId="16" xfId="0" applyFont="1" applyFill="1" applyBorder="1" applyAlignment="1">
      <alignment horizontal="center" wrapText="1"/>
    </xf>
    <xf numFmtId="0" fontId="10" fillId="4" borderId="17" xfId="0" applyFont="1" applyFill="1" applyBorder="1" applyAlignment="1">
      <alignment horizontal="center" wrapText="1"/>
    </xf>
    <xf numFmtId="0" fontId="9" fillId="4" borderId="15" xfId="0" applyFont="1" applyFill="1" applyBorder="1" applyAlignment="1">
      <alignment horizontal="left" vertical="top" wrapText="1"/>
    </xf>
    <xf numFmtId="0" fontId="10" fillId="4" borderId="16" xfId="0" applyFont="1" applyFill="1" applyBorder="1" applyAlignment="1">
      <alignment wrapText="1"/>
    </xf>
    <xf numFmtId="0" fontId="10" fillId="4" borderId="17" xfId="0" applyFont="1" applyFill="1" applyBorder="1" applyAlignment="1">
      <alignment wrapText="1"/>
    </xf>
    <xf numFmtId="0" fontId="5" fillId="0" borderId="18" xfId="0" applyFont="1" applyBorder="1" applyAlignment="1">
      <alignment wrapText="1"/>
    </xf>
    <xf numFmtId="0" fontId="0" fillId="0" borderId="16" xfId="0" applyBorder="1" applyAlignment="1">
      <alignment wrapText="1"/>
    </xf>
    <xf numFmtId="0" fontId="0" fillId="0" borderId="17" xfId="0" applyBorder="1" applyAlignment="1">
      <alignment wrapText="1"/>
    </xf>
    <xf numFmtId="44" fontId="5" fillId="0" borderId="16" xfId="0" applyNumberFormat="1" applyFont="1" applyBorder="1" applyAlignment="1">
      <alignment horizontal="center"/>
    </xf>
    <xf numFmtId="44" fontId="5" fillId="0" borderId="17" xfId="0" applyNumberFormat="1" applyFont="1" applyBorder="1" applyAlignment="1">
      <alignment horizontal="center"/>
    </xf>
    <xf numFmtId="0" fontId="0" fillId="0" borderId="16" xfId="0" applyBorder="1" applyAlignment="1">
      <alignment horizontal="left" wrapText="1"/>
    </xf>
    <xf numFmtId="0" fontId="0" fillId="0" borderId="17" xfId="0" applyBorder="1" applyAlignment="1">
      <alignment horizontal="left" wrapText="1"/>
    </xf>
    <xf numFmtId="0" fontId="4" fillId="3" borderId="12" xfId="0" applyFont="1" applyFill="1" applyBorder="1" applyAlignment="1">
      <alignment horizontal="left"/>
    </xf>
    <xf numFmtId="0" fontId="5" fillId="0" borderId="5" xfId="0" applyFont="1" applyBorder="1" applyAlignment="1">
      <alignment horizontal="center" vertical="center"/>
    </xf>
    <xf numFmtId="0" fontId="0" fillId="0" borderId="0" xfId="0" applyAlignment="1">
      <alignment horizontal="left" wrapText="1"/>
    </xf>
    <xf numFmtId="0" fontId="10" fillId="0" borderId="0" xfId="0" applyFont="1" applyAlignment="1"/>
    <xf numFmtId="0" fontId="0" fillId="0" borderId="22" xfId="0" applyBorder="1" applyAlignment="1">
      <alignment horizontal="left" wrapText="1"/>
    </xf>
    <xf numFmtId="0" fontId="10" fillId="4" borderId="0" xfId="0" applyFont="1" applyFill="1" applyAlignment="1"/>
    <xf numFmtId="0" fontId="16" fillId="5" borderId="0" xfId="0" applyFont="1" applyFill="1" applyAlignment="1">
      <alignment wrapText="1"/>
    </xf>
    <xf numFmtId="0" fontId="16" fillId="5" borderId="9" xfId="0" applyFont="1" applyFill="1" applyBorder="1" applyAlignment="1">
      <alignment wrapText="1"/>
    </xf>
  </cellXfs>
  <cellStyles count="13">
    <cellStyle name="Curren - Style1" xfId="4" xr:uid="{00000000-0005-0000-0000-000000000000}"/>
    <cellStyle name="Currency" xfId="11" builtinId="4"/>
    <cellStyle name="Normal" xfId="0" builtinId="0"/>
    <cellStyle name="Normal - Style2" xfId="5" xr:uid="{00000000-0005-0000-0000-000002000000}"/>
    <cellStyle name="Normal 2" xfId="3" xr:uid="{00000000-0005-0000-0000-000003000000}"/>
    <cellStyle name="Normal 3" xfId="1" xr:uid="{00000000-0005-0000-0000-000004000000}"/>
    <cellStyle name="Normal 4" xfId="6" xr:uid="{00000000-0005-0000-0000-000005000000}"/>
    <cellStyle name="Normal 5" xfId="8" xr:uid="{00000000-0005-0000-0000-000006000000}"/>
    <cellStyle name="Normal 6" xfId="7" xr:uid="{00000000-0005-0000-0000-000007000000}"/>
    <cellStyle name="Normal 7" xfId="9" xr:uid="{00000000-0005-0000-0000-000008000000}"/>
    <cellStyle name="Normal 8" xfId="10" xr:uid="{00000000-0005-0000-0000-000009000000}"/>
    <cellStyle name="Percent" xfId="12" builtinId="5"/>
    <cellStyle name="Percent 2" xfId="2"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4"/>
  <sheetViews>
    <sheetView showGridLines="0" tabSelected="1" workbookViewId="0">
      <selection activeCell="B8" sqref="B8"/>
    </sheetView>
  </sheetViews>
  <sheetFormatPr defaultRowHeight="12.5" x14ac:dyDescent="0.25"/>
  <cols>
    <col min="1" max="1" width="165.7265625" style="1" customWidth="1"/>
    <col min="2" max="2" width="39.26953125" customWidth="1"/>
    <col min="10" max="10" width="17.453125" customWidth="1"/>
  </cols>
  <sheetData>
    <row r="1" spans="1:10" ht="13" x14ac:dyDescent="0.3">
      <c r="A1" s="28" t="s">
        <v>0</v>
      </c>
    </row>
    <row r="3" spans="1:10" ht="15" customHeight="1" x14ac:dyDescent="0.25">
      <c r="A3" s="1" t="s">
        <v>235</v>
      </c>
    </row>
    <row r="4" spans="1:10" ht="13" thickBot="1" x14ac:dyDescent="0.3"/>
    <row r="5" spans="1:10" x14ac:dyDescent="0.25">
      <c r="A5" s="29" t="s">
        <v>1</v>
      </c>
    </row>
    <row r="6" spans="1:10" x14ac:dyDescent="0.25">
      <c r="A6" s="30"/>
    </row>
    <row r="7" spans="1:10" ht="12.75" customHeight="1" x14ac:dyDescent="0.25">
      <c r="A7" s="31" t="s">
        <v>2</v>
      </c>
      <c r="B7" s="1"/>
      <c r="C7" s="1"/>
      <c r="D7" s="1"/>
      <c r="E7" s="1"/>
      <c r="F7" s="1"/>
      <c r="G7" s="1"/>
      <c r="H7" s="1"/>
      <c r="I7" s="1"/>
      <c r="J7" s="1"/>
    </row>
    <row r="8" spans="1:10" ht="32.25" customHeight="1" x14ac:dyDescent="0.25">
      <c r="A8" s="31" t="s">
        <v>3</v>
      </c>
      <c r="B8" s="1"/>
      <c r="C8" s="1"/>
      <c r="D8" s="1"/>
      <c r="E8" s="1"/>
      <c r="F8" s="1"/>
      <c r="G8" s="1"/>
      <c r="H8" s="1"/>
      <c r="I8" s="1"/>
      <c r="J8" s="1"/>
    </row>
    <row r="9" spans="1:10" x14ac:dyDescent="0.25">
      <c r="A9" s="30"/>
      <c r="B9" s="1"/>
      <c r="C9" s="1"/>
      <c r="D9" s="1"/>
      <c r="E9" s="1"/>
      <c r="F9" s="1"/>
      <c r="G9" s="1"/>
      <c r="H9" s="1"/>
      <c r="I9" s="1"/>
      <c r="J9" s="1"/>
    </row>
    <row r="10" spans="1:10" ht="12.75" customHeight="1" x14ac:dyDescent="0.25">
      <c r="A10" s="30" t="s">
        <v>4</v>
      </c>
      <c r="B10" s="1"/>
      <c r="C10" s="1"/>
      <c r="D10" s="1"/>
      <c r="E10" s="1"/>
      <c r="F10" s="1"/>
      <c r="G10" s="1"/>
      <c r="H10" s="1"/>
      <c r="I10" s="1"/>
      <c r="J10" s="1"/>
    </row>
    <row r="11" spans="1:10" ht="12.75" customHeight="1" x14ac:dyDescent="0.25">
      <c r="A11" s="30"/>
      <c r="B11" s="1"/>
      <c r="C11" s="1"/>
      <c r="D11" s="1"/>
      <c r="E11" s="1"/>
      <c r="F11" s="1"/>
      <c r="G11" s="1"/>
      <c r="H11" s="1"/>
      <c r="I11" s="1"/>
      <c r="J11" s="1"/>
    </row>
    <row r="12" spans="1:10" ht="12.75" customHeight="1" x14ac:dyDescent="0.25">
      <c r="A12" s="32" t="s">
        <v>5</v>
      </c>
      <c r="B12" s="14"/>
      <c r="C12" s="14"/>
      <c r="D12" s="14"/>
      <c r="E12" s="14"/>
      <c r="F12" s="14"/>
      <c r="G12" s="14"/>
      <c r="H12" s="14"/>
      <c r="I12" s="14"/>
      <c r="J12" s="14"/>
    </row>
    <row r="13" spans="1:10" ht="12.75" customHeight="1" x14ac:dyDescent="0.25">
      <c r="A13" s="30"/>
      <c r="B13" s="1"/>
      <c r="C13" s="1"/>
      <c r="D13" s="1"/>
      <c r="E13" s="1"/>
      <c r="F13" s="1"/>
      <c r="G13" s="1"/>
      <c r="H13" s="1"/>
      <c r="I13" s="1"/>
      <c r="J13" s="1"/>
    </row>
    <row r="14" spans="1:10" ht="25" x14ac:dyDescent="0.25">
      <c r="A14" s="30" t="s">
        <v>6</v>
      </c>
      <c r="B14" s="1"/>
      <c r="C14" s="1"/>
      <c r="D14" s="1"/>
      <c r="E14" s="1"/>
      <c r="F14" s="1"/>
      <c r="G14" s="1"/>
      <c r="H14" s="1"/>
      <c r="I14" s="1"/>
      <c r="J14" s="1"/>
    </row>
    <row r="15" spans="1:10" x14ac:dyDescent="0.25">
      <c r="A15" s="30"/>
      <c r="B15" s="1"/>
      <c r="C15" s="1"/>
      <c r="D15" s="1"/>
      <c r="E15" s="1"/>
      <c r="F15" s="1"/>
      <c r="G15" s="1"/>
      <c r="H15" s="1"/>
      <c r="I15" s="1"/>
      <c r="J15" s="1"/>
    </row>
    <row r="16" spans="1:10" ht="13" thickBot="1" x14ac:dyDescent="0.3">
      <c r="A16" s="33" t="s">
        <v>7</v>
      </c>
      <c r="B16" s="1"/>
      <c r="C16" s="1"/>
      <c r="D16" s="1"/>
      <c r="E16" s="1"/>
      <c r="F16" s="1"/>
      <c r="G16" s="1"/>
      <c r="H16" s="1"/>
      <c r="I16" s="1"/>
      <c r="J16" s="1"/>
    </row>
    <row r="17" spans="1:10" ht="13" thickBot="1" x14ac:dyDescent="0.3">
      <c r="A17" s="13"/>
    </row>
    <row r="18" spans="1:10" x14ac:dyDescent="0.25">
      <c r="A18" s="29" t="s">
        <v>8</v>
      </c>
    </row>
    <row r="19" spans="1:10" x14ac:dyDescent="0.25">
      <c r="A19" s="30"/>
    </row>
    <row r="20" spans="1:10" ht="25.5" thickBot="1" x14ac:dyDescent="0.3">
      <c r="A20" s="34" t="s">
        <v>9</v>
      </c>
    </row>
    <row r="21" spans="1:10" ht="13" thickBot="1" x14ac:dyDescent="0.3"/>
    <row r="22" spans="1:10" x14ac:dyDescent="0.25">
      <c r="A22" s="29" t="s">
        <v>10</v>
      </c>
    </row>
    <row r="23" spans="1:10" x14ac:dyDescent="0.25">
      <c r="A23" s="30"/>
    </row>
    <row r="24" spans="1:10" ht="12.75" customHeight="1" x14ac:dyDescent="0.25">
      <c r="A24" s="31" t="s">
        <v>11</v>
      </c>
      <c r="B24" s="1"/>
      <c r="C24" s="1"/>
      <c r="D24" s="1"/>
      <c r="E24" s="1"/>
      <c r="F24" s="1"/>
      <c r="G24" s="1"/>
      <c r="H24" s="1"/>
      <c r="I24" s="1"/>
      <c r="J24" s="1"/>
    </row>
    <row r="25" spans="1:10" x14ac:dyDescent="0.25">
      <c r="A25" s="30"/>
      <c r="B25" s="1"/>
      <c r="C25" s="1"/>
      <c r="D25" s="1"/>
      <c r="E25" s="1"/>
      <c r="F25" s="1"/>
      <c r="G25" s="1"/>
      <c r="H25" s="1"/>
      <c r="I25" s="1"/>
      <c r="J25" s="1"/>
    </row>
    <row r="26" spans="1:10" ht="12.75" customHeight="1" x14ac:dyDescent="0.25">
      <c r="A26" s="31" t="s">
        <v>12</v>
      </c>
      <c r="B26" s="1"/>
      <c r="C26" s="1"/>
      <c r="D26" s="1"/>
      <c r="E26" s="1"/>
      <c r="F26" s="1"/>
      <c r="G26" s="1"/>
      <c r="H26" s="1"/>
      <c r="I26" s="1"/>
      <c r="J26" s="1"/>
    </row>
    <row r="27" spans="1:10" ht="12.75" customHeight="1" x14ac:dyDescent="0.25">
      <c r="A27" s="30"/>
      <c r="B27" s="1"/>
      <c r="C27" s="1"/>
      <c r="D27" s="1"/>
      <c r="E27" s="1"/>
      <c r="F27" s="1"/>
      <c r="G27" s="1"/>
      <c r="H27" s="1"/>
      <c r="I27" s="1"/>
      <c r="J27" s="1"/>
    </row>
    <row r="28" spans="1:10" ht="12.75" customHeight="1" x14ac:dyDescent="0.25">
      <c r="A28" s="30" t="s">
        <v>13</v>
      </c>
      <c r="B28" s="1"/>
      <c r="C28" s="1"/>
      <c r="D28" s="1"/>
      <c r="E28" s="1"/>
      <c r="F28" s="1"/>
      <c r="G28" s="1"/>
      <c r="H28" s="1"/>
      <c r="I28" s="1"/>
      <c r="J28" s="1"/>
    </row>
    <row r="29" spans="1:10" ht="12.75" customHeight="1" x14ac:dyDescent="0.25">
      <c r="A29" s="30"/>
      <c r="B29" s="1"/>
      <c r="C29" s="1"/>
      <c r="D29" s="1"/>
      <c r="E29" s="1"/>
      <c r="F29" s="1"/>
      <c r="G29" s="1"/>
      <c r="H29" s="1"/>
      <c r="I29" s="1"/>
      <c r="J29" s="1"/>
    </row>
    <row r="30" spans="1:10" ht="12.75" customHeight="1" thickBot="1" x14ac:dyDescent="0.3">
      <c r="A30" s="35" t="s">
        <v>14</v>
      </c>
      <c r="B30" s="1"/>
      <c r="C30" s="1"/>
      <c r="D30" s="1"/>
      <c r="E30" s="1"/>
      <c r="F30" s="1"/>
      <c r="G30" s="1"/>
      <c r="H30" s="1"/>
      <c r="I30" s="1"/>
      <c r="J30" s="1"/>
    </row>
    <row r="31" spans="1:10" ht="12.75" customHeight="1" thickBot="1" x14ac:dyDescent="0.3">
      <c r="B31" s="1"/>
      <c r="C31" s="1"/>
      <c r="D31" s="1"/>
      <c r="E31" s="1"/>
      <c r="F31" s="1"/>
      <c r="G31" s="1"/>
      <c r="H31" s="1"/>
      <c r="I31" s="1"/>
      <c r="J31" s="1"/>
    </row>
    <row r="32" spans="1:10" ht="12.75" customHeight="1" x14ac:dyDescent="0.25">
      <c r="A32" s="29" t="s">
        <v>15</v>
      </c>
      <c r="B32" s="1"/>
      <c r="C32" s="1"/>
      <c r="D32" s="1"/>
      <c r="E32" s="1"/>
      <c r="F32" s="1"/>
      <c r="G32" s="1"/>
      <c r="H32" s="1"/>
      <c r="I32" s="1"/>
      <c r="J32" s="1"/>
    </row>
    <row r="33" spans="1:10" ht="12.75" customHeight="1" x14ac:dyDescent="0.25">
      <c r="A33" s="36"/>
      <c r="B33" s="1"/>
      <c r="C33" s="1"/>
      <c r="D33" s="1"/>
      <c r="E33" s="1"/>
      <c r="F33" s="1"/>
      <c r="G33" s="1"/>
      <c r="H33" s="1"/>
      <c r="I33" s="1"/>
      <c r="J33" s="1"/>
    </row>
    <row r="34" spans="1:10" ht="12.75" customHeight="1" x14ac:dyDescent="0.25">
      <c r="A34" s="31" t="s">
        <v>16</v>
      </c>
      <c r="B34" s="1"/>
      <c r="C34" s="1"/>
      <c r="D34" s="1"/>
      <c r="E34" s="1"/>
      <c r="F34" s="1"/>
      <c r="G34" s="1"/>
      <c r="H34" s="1"/>
      <c r="I34" s="1"/>
      <c r="J34" s="1"/>
    </row>
    <row r="35" spans="1:10" ht="12.75" customHeight="1" x14ac:dyDescent="0.25">
      <c r="A35" s="31"/>
      <c r="B35" s="1"/>
      <c r="C35" s="1"/>
      <c r="D35" s="1"/>
      <c r="E35" s="1"/>
      <c r="F35" s="1"/>
      <c r="G35" s="1"/>
      <c r="H35" s="1"/>
      <c r="I35" s="1"/>
      <c r="J35" s="1"/>
    </row>
    <row r="36" spans="1:10" ht="12.75" customHeight="1" x14ac:dyDescent="0.25">
      <c r="A36" s="31" t="s">
        <v>17</v>
      </c>
      <c r="B36" s="1"/>
      <c r="C36" s="1"/>
      <c r="D36" s="1"/>
      <c r="E36" s="1"/>
      <c r="F36" s="1"/>
      <c r="G36" s="1"/>
      <c r="H36" s="1"/>
      <c r="I36" s="1"/>
      <c r="J36" s="1"/>
    </row>
    <row r="37" spans="1:10" ht="12.75" customHeight="1" x14ac:dyDescent="0.25">
      <c r="A37" s="30"/>
      <c r="B37" s="1"/>
      <c r="C37" s="1"/>
      <c r="D37" s="1"/>
      <c r="E37" s="1"/>
      <c r="F37" s="1"/>
      <c r="G37" s="1"/>
      <c r="H37" s="1"/>
      <c r="I37" s="1"/>
      <c r="J37" s="1"/>
    </row>
    <row r="38" spans="1:10" ht="12.75" customHeight="1" x14ac:dyDescent="0.25">
      <c r="A38" s="30" t="s">
        <v>18</v>
      </c>
      <c r="B38" s="1"/>
      <c r="C38" s="1"/>
      <c r="D38" s="1"/>
      <c r="E38" s="1"/>
      <c r="F38" s="1"/>
      <c r="G38" s="1"/>
      <c r="H38" s="1"/>
      <c r="I38" s="1"/>
      <c r="J38" s="1"/>
    </row>
    <row r="39" spans="1:10" ht="12.75" customHeight="1" x14ac:dyDescent="0.25">
      <c r="A39" s="30"/>
      <c r="B39" s="1"/>
      <c r="C39" s="1"/>
      <c r="D39" s="1"/>
      <c r="E39" s="1"/>
      <c r="F39" s="1"/>
      <c r="G39" s="1"/>
      <c r="H39" s="1"/>
      <c r="I39" s="1"/>
      <c r="J39" s="1"/>
    </row>
    <row r="40" spans="1:10" ht="12.75" customHeight="1" x14ac:dyDescent="0.25">
      <c r="A40" s="37" t="s">
        <v>19</v>
      </c>
      <c r="B40" s="1"/>
      <c r="C40" s="1"/>
      <c r="D40" s="1"/>
      <c r="E40" s="1"/>
      <c r="F40" s="1"/>
      <c r="G40" s="1"/>
      <c r="H40" s="1"/>
      <c r="I40" s="1"/>
      <c r="J40" s="1"/>
    </row>
    <row r="41" spans="1:10" ht="12.75" customHeight="1" x14ac:dyDescent="0.25">
      <c r="A41" s="37"/>
      <c r="B41" s="1"/>
      <c r="C41" s="1"/>
      <c r="D41" s="1"/>
      <c r="E41" s="1"/>
      <c r="F41" s="1"/>
      <c r="G41" s="1"/>
      <c r="H41" s="1"/>
      <c r="I41" s="1"/>
      <c r="J41" s="1"/>
    </row>
    <row r="42" spans="1:10" ht="12.75" customHeight="1" thickBot="1" x14ac:dyDescent="0.3">
      <c r="A42" s="35" t="s">
        <v>14</v>
      </c>
      <c r="B42" s="1"/>
      <c r="C42" s="1"/>
      <c r="D42" s="1"/>
      <c r="E42" s="1"/>
      <c r="F42" s="1"/>
      <c r="G42" s="1"/>
      <c r="H42" s="1"/>
      <c r="I42" s="1"/>
      <c r="J42" s="1"/>
    </row>
    <row r="43" spans="1:10" ht="12.75" customHeight="1" thickBot="1" x14ac:dyDescent="0.3">
      <c r="B43" s="1"/>
      <c r="C43" s="1"/>
      <c r="D43" s="1"/>
      <c r="E43" s="1"/>
      <c r="F43" s="1"/>
      <c r="G43" s="1"/>
      <c r="H43" s="1"/>
      <c r="I43" s="1"/>
      <c r="J43" s="1"/>
    </row>
    <row r="44" spans="1:10" x14ac:dyDescent="0.25">
      <c r="A44" s="29" t="s">
        <v>20</v>
      </c>
    </row>
    <row r="45" spans="1:10" x14ac:dyDescent="0.25">
      <c r="A45" s="30"/>
    </row>
    <row r="46" spans="1:10" x14ac:dyDescent="0.25">
      <c r="A46" s="31" t="s">
        <v>21</v>
      </c>
    </row>
    <row r="47" spans="1:10" x14ac:dyDescent="0.25">
      <c r="A47" s="31"/>
    </row>
    <row r="48" spans="1:10" ht="13" thickBot="1" x14ac:dyDescent="0.3">
      <c r="A48" s="34" t="s">
        <v>22</v>
      </c>
    </row>
    <row r="49" spans="1:1" ht="13" thickBot="1" x14ac:dyDescent="0.3"/>
    <row r="50" spans="1:1" x14ac:dyDescent="0.25">
      <c r="A50" s="29" t="s">
        <v>23</v>
      </c>
    </row>
    <row r="51" spans="1:1" x14ac:dyDescent="0.25">
      <c r="A51" s="30"/>
    </row>
    <row r="52" spans="1:1" x14ac:dyDescent="0.25">
      <c r="A52" s="31" t="s">
        <v>24</v>
      </c>
    </row>
    <row r="53" spans="1:1" x14ac:dyDescent="0.25">
      <c r="A53" s="30"/>
    </row>
    <row r="54" spans="1:1" x14ac:dyDescent="0.25">
      <c r="A54" s="31" t="s">
        <v>25</v>
      </c>
    </row>
    <row r="55" spans="1:1" x14ac:dyDescent="0.25">
      <c r="A55" s="31"/>
    </row>
    <row r="56" spans="1:1" ht="16.5" customHeight="1" thickBot="1" x14ac:dyDescent="0.3">
      <c r="A56" s="34" t="s">
        <v>26</v>
      </c>
    </row>
    <row r="57" spans="1:1" ht="13" thickBot="1" x14ac:dyDescent="0.3"/>
    <row r="58" spans="1:1" x14ac:dyDescent="0.25">
      <c r="A58" s="29" t="s">
        <v>27</v>
      </c>
    </row>
    <row r="59" spans="1:1" x14ac:dyDescent="0.25">
      <c r="A59" s="30"/>
    </row>
    <row r="60" spans="1:1" ht="25" x14ac:dyDescent="0.25">
      <c r="A60" s="31" t="s">
        <v>28</v>
      </c>
    </row>
    <row r="61" spans="1:1" x14ac:dyDescent="0.25">
      <c r="A61" s="31"/>
    </row>
    <row r="62" spans="1:1" x14ac:dyDescent="0.25">
      <c r="A62" s="31" t="s">
        <v>29</v>
      </c>
    </row>
    <row r="63" spans="1:1" x14ac:dyDescent="0.25">
      <c r="A63" s="30"/>
    </row>
    <row r="64" spans="1:1" ht="16.5" customHeight="1" x14ac:dyDescent="0.25">
      <c r="A64" s="30" t="s">
        <v>30</v>
      </c>
    </row>
    <row r="65" spans="1:1" x14ac:dyDescent="0.25">
      <c r="A65" s="30"/>
    </row>
    <row r="66" spans="1:1" ht="13" thickBot="1" x14ac:dyDescent="0.3">
      <c r="A66" s="33" t="s">
        <v>31</v>
      </c>
    </row>
    <row r="67" spans="1:1" ht="13" thickBot="1" x14ac:dyDescent="0.3"/>
    <row r="68" spans="1:1" x14ac:dyDescent="0.25">
      <c r="A68" s="29" t="s">
        <v>32</v>
      </c>
    </row>
    <row r="69" spans="1:1" x14ac:dyDescent="0.25">
      <c r="A69" s="30"/>
    </row>
    <row r="70" spans="1:1" ht="13" thickBot="1" x14ac:dyDescent="0.3">
      <c r="A70" s="33" t="s">
        <v>33</v>
      </c>
    </row>
    <row r="71" spans="1:1" ht="13" thickBot="1" x14ac:dyDescent="0.3"/>
    <row r="72" spans="1:1" x14ac:dyDescent="0.25">
      <c r="A72" s="29" t="s">
        <v>34</v>
      </c>
    </row>
    <row r="73" spans="1:1" x14ac:dyDescent="0.25">
      <c r="A73" s="30"/>
    </row>
    <row r="74" spans="1:1" ht="13" thickBot="1" x14ac:dyDescent="0.3">
      <c r="A74" s="34" t="s">
        <v>35</v>
      </c>
    </row>
  </sheetData>
  <phoneticPr fontId="0" type="noConversion"/>
  <pageMargins left="0.74803149606299213" right="0.74803149606299213" top="0.98425196850393704" bottom="0.98425196850393704" header="0.51181102362204722" footer="0.51181102362204722"/>
  <pageSetup paperSize="8"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showGridLines="0" topLeftCell="A4" workbookViewId="0">
      <selection activeCell="A32" sqref="A32"/>
    </sheetView>
  </sheetViews>
  <sheetFormatPr defaultRowHeight="12.5" x14ac:dyDescent="0.25"/>
  <cols>
    <col min="1" max="1" width="71.81640625" customWidth="1"/>
    <col min="2" max="2" width="14.7265625" style="17" bestFit="1" customWidth="1"/>
    <col min="3" max="3" width="17.453125" bestFit="1" customWidth="1"/>
    <col min="4" max="4" width="14.7265625" bestFit="1" customWidth="1"/>
    <col min="5" max="5" width="17.1796875" bestFit="1" customWidth="1"/>
    <col min="6" max="6" width="14.7265625" bestFit="1" customWidth="1"/>
    <col min="7" max="7" width="23.1796875" bestFit="1" customWidth="1"/>
    <col min="8" max="8" width="22.81640625" bestFit="1" customWidth="1"/>
    <col min="9" max="9" width="15.7265625" customWidth="1"/>
    <col min="10" max="10" width="33.81640625" bestFit="1" customWidth="1"/>
    <col min="11" max="14" width="20.7265625" customWidth="1"/>
    <col min="15" max="15" width="18.453125" customWidth="1"/>
    <col min="16" max="16" width="26.26953125" customWidth="1"/>
  </cols>
  <sheetData>
    <row r="1" spans="1:11" ht="13" x14ac:dyDescent="0.3">
      <c r="A1" s="2" t="s">
        <v>36</v>
      </c>
    </row>
    <row r="3" spans="1:11" ht="38.5" customHeight="1" x14ac:dyDescent="0.25">
      <c r="A3" s="13" t="s">
        <v>37</v>
      </c>
      <c r="B3" s="18"/>
      <c r="C3" s="16"/>
      <c r="D3" s="16"/>
      <c r="E3" s="42" t="s">
        <v>38</v>
      </c>
      <c r="F3" s="16"/>
      <c r="G3" s="16" t="s">
        <v>39</v>
      </c>
      <c r="H3" s="137">
        <v>3.2000000000000001E-2</v>
      </c>
      <c r="I3" s="1"/>
      <c r="J3" s="1"/>
    </row>
    <row r="4" spans="1:11" ht="27" customHeight="1" x14ac:dyDescent="0.25">
      <c r="A4" s="13" t="s">
        <v>40</v>
      </c>
      <c r="B4" s="18"/>
      <c r="C4" s="16"/>
      <c r="D4" s="16"/>
      <c r="E4" s="44" t="s">
        <v>41</v>
      </c>
      <c r="F4" s="16"/>
      <c r="G4" s="16"/>
      <c r="H4" s="16"/>
      <c r="I4" s="1"/>
      <c r="J4" s="1"/>
    </row>
    <row r="5" spans="1:11" ht="16" customHeight="1" x14ac:dyDescent="0.25">
      <c r="A5" s="16" t="s">
        <v>42</v>
      </c>
      <c r="B5" s="18"/>
      <c r="C5" s="16"/>
      <c r="D5" s="16"/>
      <c r="E5" s="16"/>
      <c r="F5" s="16"/>
      <c r="G5" s="16"/>
      <c r="H5" s="16"/>
      <c r="I5" s="1"/>
      <c r="J5" s="1"/>
    </row>
    <row r="6" spans="1:11" ht="25" customHeight="1" x14ac:dyDescent="0.25">
      <c r="A6" s="13" t="s">
        <v>43</v>
      </c>
      <c r="B6" s="18"/>
      <c r="C6" s="16"/>
      <c r="D6" s="16"/>
      <c r="E6" s="16"/>
      <c r="F6" s="16"/>
      <c r="G6" s="16"/>
      <c r="H6" s="16"/>
      <c r="I6" s="1"/>
      <c r="J6" s="1"/>
    </row>
    <row r="7" spans="1:11" ht="18" customHeight="1" x14ac:dyDescent="0.25">
      <c r="A7" s="16"/>
      <c r="B7" s="18"/>
      <c r="C7" s="16"/>
      <c r="D7" s="16"/>
      <c r="E7" s="16"/>
      <c r="F7" s="16"/>
      <c r="G7" s="16"/>
      <c r="H7" s="16"/>
      <c r="I7" s="1"/>
      <c r="J7" s="1"/>
    </row>
    <row r="8" spans="1:11" ht="18" customHeight="1" x14ac:dyDescent="0.35">
      <c r="A8" s="38" t="s">
        <v>44</v>
      </c>
      <c r="B8" s="39" t="s">
        <v>45</v>
      </c>
      <c r="C8" s="40" t="s">
        <v>46</v>
      </c>
      <c r="D8" s="40" t="s">
        <v>47</v>
      </c>
      <c r="E8" s="40" t="s">
        <v>48</v>
      </c>
      <c r="F8" s="40" t="s">
        <v>49</v>
      </c>
      <c r="G8" s="40" t="s">
        <v>50</v>
      </c>
      <c r="H8" s="40" t="s">
        <v>51</v>
      </c>
      <c r="I8" s="41" t="s">
        <v>52</v>
      </c>
      <c r="J8" s="41" t="s">
        <v>53</v>
      </c>
      <c r="K8" s="40" t="s">
        <v>54</v>
      </c>
    </row>
    <row r="9" spans="1:11" ht="13" x14ac:dyDescent="0.3">
      <c r="A9" s="21" t="s">
        <v>55</v>
      </c>
      <c r="B9" s="45"/>
      <c r="C9" s="46">
        <f>SUM(B9*(1+H3))</f>
        <v>0</v>
      </c>
      <c r="D9" s="46">
        <f>SUM(C9*(1+H3))</f>
        <v>0</v>
      </c>
      <c r="E9" s="46">
        <f>SUM(D9*(1+H3))</f>
        <v>0</v>
      </c>
      <c r="F9" s="46">
        <f>SUM(E9*(1+H3))</f>
        <v>0</v>
      </c>
      <c r="G9" s="46">
        <f>SUM(F9*(1+H3))</f>
        <v>0</v>
      </c>
      <c r="H9" s="46">
        <f>SUM(G9*(1+H3))</f>
        <v>0</v>
      </c>
      <c r="I9" s="46">
        <f>AVERAGE(B9:F9)</f>
        <v>0</v>
      </c>
      <c r="J9" s="43">
        <v>1</v>
      </c>
      <c r="K9" s="46">
        <f>J9*I9</f>
        <v>0</v>
      </c>
    </row>
    <row r="10" spans="1:11" ht="13" x14ac:dyDescent="0.3">
      <c r="A10" s="16" t="s">
        <v>56</v>
      </c>
      <c r="B10" s="45"/>
      <c r="C10" s="46">
        <f>SUM(B10*(1+H3))</f>
        <v>0</v>
      </c>
      <c r="D10" s="46">
        <f>SUM(C10*(1+H3))</f>
        <v>0</v>
      </c>
      <c r="E10" s="46">
        <f>SUM(D10*(1+H3))</f>
        <v>0</v>
      </c>
      <c r="F10" s="46">
        <f>SUM(E10*(1+H3))</f>
        <v>0</v>
      </c>
      <c r="G10" s="46">
        <f>SUM(F10*(1+H3))</f>
        <v>0</v>
      </c>
      <c r="H10" s="46">
        <f>SUM(G10*(1+H3))</f>
        <v>0</v>
      </c>
      <c r="I10" s="46">
        <f>AVERAGE(B10:F10)</f>
        <v>0</v>
      </c>
      <c r="J10" s="43">
        <v>20</v>
      </c>
      <c r="K10" s="46">
        <f t="shared" ref="K10:K11" si="0">J10*I10</f>
        <v>0</v>
      </c>
    </row>
    <row r="11" spans="1:11" ht="13" x14ac:dyDescent="0.3">
      <c r="A11" s="16" t="s">
        <v>57</v>
      </c>
      <c r="B11" s="45"/>
      <c r="C11" s="46">
        <f>SUM(B11*(1+H3))</f>
        <v>0</v>
      </c>
      <c r="D11" s="46">
        <f>SUM(C11*(1+H3))</f>
        <v>0</v>
      </c>
      <c r="E11" s="46">
        <f>SUM(D11*(1+H3))</f>
        <v>0</v>
      </c>
      <c r="F11" s="46">
        <f>SUM(E11*(1+H3))</f>
        <v>0</v>
      </c>
      <c r="G11" s="46">
        <f>SUM(F11*(1+H3))</f>
        <v>0</v>
      </c>
      <c r="H11" s="46">
        <f>SUM(G11*(1+H3))</f>
        <v>0</v>
      </c>
      <c r="I11" s="46">
        <f>AVERAGE(B11:F11)</f>
        <v>0</v>
      </c>
      <c r="J11" s="43">
        <v>15</v>
      </c>
      <c r="K11" s="46">
        <f t="shared" si="0"/>
        <v>0</v>
      </c>
    </row>
    <row r="13" spans="1:11" ht="13" x14ac:dyDescent="0.3">
      <c r="A13" s="16" t="s">
        <v>58</v>
      </c>
      <c r="I13" s="20"/>
      <c r="K13" s="47">
        <f>SUM(K9:K12)</f>
        <v>0</v>
      </c>
    </row>
    <row r="16" spans="1:11" ht="26" x14ac:dyDescent="0.35">
      <c r="A16" s="38" t="s">
        <v>59</v>
      </c>
      <c r="B16" s="39" t="s">
        <v>45</v>
      </c>
      <c r="C16" s="40" t="s">
        <v>46</v>
      </c>
      <c r="D16" s="40" t="s">
        <v>47</v>
      </c>
      <c r="E16" s="40" t="s">
        <v>48</v>
      </c>
      <c r="F16" s="40" t="s">
        <v>49</v>
      </c>
      <c r="G16" s="40" t="s">
        <v>50</v>
      </c>
      <c r="H16" s="40" t="s">
        <v>51</v>
      </c>
      <c r="I16" s="41" t="s">
        <v>52</v>
      </c>
      <c r="J16" s="41" t="s">
        <v>53</v>
      </c>
      <c r="K16" s="40" t="s">
        <v>54</v>
      </c>
    </row>
    <row r="17" spans="1:11" ht="13" x14ac:dyDescent="0.3">
      <c r="A17" s="21" t="s">
        <v>55</v>
      </c>
      <c r="B17" s="45"/>
      <c r="C17" s="46">
        <f>SUM(B17*(1+H3))</f>
        <v>0</v>
      </c>
      <c r="D17" s="46">
        <f>SUM(C17*(1+H3))</f>
        <v>0</v>
      </c>
      <c r="E17" s="46">
        <f>SUM(D17*(1+H3))</f>
        <v>0</v>
      </c>
      <c r="F17" s="46">
        <f>SUM(E17*(1+H3))</f>
        <v>0</v>
      </c>
      <c r="G17" s="46">
        <f>SUM(F17*(1+H3))</f>
        <v>0</v>
      </c>
      <c r="H17" s="46">
        <f>SUM(G17*(1+H3))</f>
        <v>0</v>
      </c>
      <c r="I17" s="46">
        <f>AVERAGE(B17:F17)</f>
        <v>0</v>
      </c>
      <c r="J17" s="43">
        <v>1</v>
      </c>
      <c r="K17" s="46">
        <f>J17*I17</f>
        <v>0</v>
      </c>
    </row>
    <row r="18" spans="1:11" ht="13" x14ac:dyDescent="0.3">
      <c r="A18" s="16" t="s">
        <v>56</v>
      </c>
      <c r="B18" s="45"/>
      <c r="C18" s="46">
        <f>SUM(B18*(1+H3))</f>
        <v>0</v>
      </c>
      <c r="D18" s="46">
        <f>SUM(C18*(1+H3))</f>
        <v>0</v>
      </c>
      <c r="E18" s="46">
        <f>SUM(D18*(1+H3))</f>
        <v>0</v>
      </c>
      <c r="F18" s="46">
        <f>SUM(E18*(1+H3))</f>
        <v>0</v>
      </c>
      <c r="G18" s="46">
        <f>SUM(F18*(1+H3))</f>
        <v>0</v>
      </c>
      <c r="H18" s="46">
        <f>SUM(G18*(1+H3))</f>
        <v>0</v>
      </c>
      <c r="I18" s="46">
        <f>AVERAGE(B18:F18)</f>
        <v>0</v>
      </c>
      <c r="J18" s="43">
        <v>20</v>
      </c>
      <c r="K18" s="46">
        <f t="shared" ref="K18:K19" si="1">J18*I18</f>
        <v>0</v>
      </c>
    </row>
    <row r="19" spans="1:11" ht="13" x14ac:dyDescent="0.3">
      <c r="A19" s="16" t="s">
        <v>57</v>
      </c>
      <c r="B19" s="45"/>
      <c r="C19" s="46">
        <f>SUM(B19*(1+H3))</f>
        <v>0</v>
      </c>
      <c r="D19" s="46">
        <f>SUM(C19*(1+H3))</f>
        <v>0</v>
      </c>
      <c r="E19" s="46">
        <f>SUM(D19*(1+H3))</f>
        <v>0</v>
      </c>
      <c r="F19" s="46">
        <f>SUM(E19*(1+H3))</f>
        <v>0</v>
      </c>
      <c r="G19" s="46">
        <f>SUM(F19*(1+H3))</f>
        <v>0</v>
      </c>
      <c r="H19" s="46">
        <f>SUM(G19*(1+H3))</f>
        <v>0</v>
      </c>
      <c r="I19" s="46">
        <f>AVERAGE(B19:F19)</f>
        <v>0</v>
      </c>
      <c r="J19" s="43">
        <v>15</v>
      </c>
      <c r="K19" s="46">
        <f t="shared" si="1"/>
        <v>0</v>
      </c>
    </row>
    <row r="21" spans="1:11" ht="13" x14ac:dyDescent="0.3">
      <c r="A21" s="16" t="s">
        <v>58</v>
      </c>
      <c r="I21" s="20"/>
      <c r="K21" s="47">
        <f>SUM(K17:K20)</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62"/>
  <sheetViews>
    <sheetView showGridLines="0" zoomScale="80" zoomScaleNormal="80" workbookViewId="0">
      <selection activeCell="C11" sqref="C11"/>
    </sheetView>
  </sheetViews>
  <sheetFormatPr defaultRowHeight="12.5" x14ac:dyDescent="0.25"/>
  <cols>
    <col min="1" max="1" width="2.453125" customWidth="1"/>
    <col min="2" max="2" width="38.7265625" style="10" customWidth="1"/>
    <col min="3" max="3" width="21.453125" style="11" customWidth="1"/>
    <col min="4" max="4" width="21.54296875" style="11" bestFit="1" customWidth="1"/>
    <col min="5" max="5" width="22.7265625" style="11" customWidth="1"/>
    <col min="6" max="6" width="13.453125" style="11" customWidth="1"/>
    <col min="7" max="7" width="10.7265625" style="11" bestFit="1" customWidth="1"/>
    <col min="8" max="8" width="30.453125" style="11" customWidth="1"/>
    <col min="9" max="9" width="27.7265625" style="11" customWidth="1"/>
    <col min="10" max="10" width="24.7265625" style="11" customWidth="1"/>
    <col min="11" max="11" width="17.26953125" style="11" bestFit="1" customWidth="1"/>
    <col min="12" max="12" width="9.26953125" style="11"/>
    <col min="13" max="13" width="10" style="11" bestFit="1" customWidth="1"/>
    <col min="14" max="14" width="16.7265625" bestFit="1" customWidth="1"/>
    <col min="15" max="15" width="25.26953125" customWidth="1"/>
  </cols>
  <sheetData>
    <row r="1" spans="1:15" ht="13" x14ac:dyDescent="0.3">
      <c r="A1" s="2" t="s">
        <v>60</v>
      </c>
    </row>
    <row r="2" spans="1:15" ht="13" x14ac:dyDescent="0.3">
      <c r="A2" s="2"/>
      <c r="K2" s="53" t="s">
        <v>38</v>
      </c>
    </row>
    <row r="3" spans="1:15" ht="13" x14ac:dyDescent="0.3">
      <c r="A3" s="2" t="s">
        <v>61</v>
      </c>
      <c r="H3" s="51" t="s">
        <v>39</v>
      </c>
      <c r="I3" s="52">
        <v>3.2000000000000001E-2</v>
      </c>
      <c r="K3" s="55" t="s">
        <v>41</v>
      </c>
    </row>
    <row r="4" spans="1:15" ht="13" x14ac:dyDescent="0.3">
      <c r="A4" s="2"/>
    </row>
    <row r="5" spans="1:15" x14ac:dyDescent="0.25">
      <c r="A5" s="16" t="s">
        <v>62</v>
      </c>
    </row>
    <row r="8" spans="1:15" ht="13" x14ac:dyDescent="0.3">
      <c r="B8" s="48" t="s">
        <v>63</v>
      </c>
    </row>
    <row r="9" spans="1:15" ht="13" x14ac:dyDescent="0.3">
      <c r="B9" s="90" t="s">
        <v>64</v>
      </c>
      <c r="C9" s="91" t="s">
        <v>65</v>
      </c>
      <c r="D9" s="92" t="s">
        <v>66</v>
      </c>
      <c r="E9" s="92" t="s">
        <v>67</v>
      </c>
      <c r="F9" s="92" t="s">
        <v>68</v>
      </c>
      <c r="G9" s="92" t="s">
        <v>69</v>
      </c>
      <c r="H9" s="92" t="s">
        <v>70</v>
      </c>
      <c r="I9" s="92" t="s">
        <v>71</v>
      </c>
      <c r="J9" s="92" t="s">
        <v>72</v>
      </c>
      <c r="K9" s="92" t="s">
        <v>73</v>
      </c>
      <c r="L9" s="92" t="s">
        <v>74</v>
      </c>
      <c r="M9" s="92" t="s">
        <v>75</v>
      </c>
      <c r="N9" s="93" t="s">
        <v>76</v>
      </c>
      <c r="O9" s="94" t="s">
        <v>77</v>
      </c>
    </row>
    <row r="10" spans="1:15" ht="13" x14ac:dyDescent="0.25">
      <c r="B10" s="95" t="s">
        <v>78</v>
      </c>
      <c r="C10" s="96"/>
      <c r="D10" s="97"/>
      <c r="E10" s="97"/>
      <c r="F10" s="98"/>
      <c r="G10" s="97"/>
      <c r="H10" s="97"/>
      <c r="I10" s="97"/>
      <c r="J10" s="97"/>
      <c r="K10" s="97"/>
      <c r="L10" s="97"/>
      <c r="M10" s="97"/>
      <c r="N10" s="97"/>
      <c r="O10" s="99"/>
    </row>
    <row r="11" spans="1:15" x14ac:dyDescent="0.25">
      <c r="B11" s="100" t="s">
        <v>79</v>
      </c>
      <c r="C11" s="101"/>
      <c r="D11" s="102"/>
      <c r="E11" s="102"/>
      <c r="F11" s="103"/>
      <c r="G11" s="104">
        <f>C11*D11*E11*F11</f>
        <v>0</v>
      </c>
      <c r="H11" s="105"/>
      <c r="I11" s="105"/>
      <c r="J11" s="105"/>
      <c r="K11" s="105"/>
      <c r="L11" s="105"/>
      <c r="M11" s="105"/>
      <c r="N11" s="106">
        <f>G11+SUM(H11:M11)</f>
        <v>0</v>
      </c>
      <c r="O11" s="107"/>
    </row>
    <row r="12" spans="1:15" x14ac:dyDescent="0.25">
      <c r="B12" s="108" t="s">
        <v>80</v>
      </c>
      <c r="C12" s="101"/>
      <c r="D12" s="102"/>
      <c r="E12" s="102"/>
      <c r="F12" s="103"/>
      <c r="G12" s="104">
        <f t="shared" ref="G12:G15" si="0">C12*D12*E12*F12</f>
        <v>0</v>
      </c>
      <c r="H12" s="105"/>
      <c r="I12" s="105"/>
      <c r="J12" s="105"/>
      <c r="K12" s="105"/>
      <c r="L12" s="105"/>
      <c r="M12" s="105"/>
      <c r="N12" s="106">
        <f t="shared" ref="N12:N15" si="1">G12+SUM(H12:M12)</f>
        <v>0</v>
      </c>
      <c r="O12" s="107"/>
    </row>
    <row r="13" spans="1:15" x14ac:dyDescent="0.25">
      <c r="B13" s="109" t="s">
        <v>81</v>
      </c>
      <c r="C13" s="101"/>
      <c r="D13" s="102"/>
      <c r="E13" s="102"/>
      <c r="F13" s="103"/>
      <c r="G13" s="104">
        <f t="shared" si="0"/>
        <v>0</v>
      </c>
      <c r="H13" s="105"/>
      <c r="I13" s="105"/>
      <c r="J13" s="105"/>
      <c r="K13" s="105"/>
      <c r="L13" s="105"/>
      <c r="M13" s="105"/>
      <c r="N13" s="106">
        <f t="shared" si="1"/>
        <v>0</v>
      </c>
      <c r="O13" s="107"/>
    </row>
    <row r="14" spans="1:15" x14ac:dyDescent="0.25">
      <c r="B14" s="100"/>
      <c r="C14" s="101"/>
      <c r="D14" s="102"/>
      <c r="E14" s="102"/>
      <c r="F14" s="103"/>
      <c r="G14" s="104">
        <f t="shared" si="0"/>
        <v>0</v>
      </c>
      <c r="H14" s="105"/>
      <c r="I14" s="105"/>
      <c r="J14" s="105"/>
      <c r="K14" s="105"/>
      <c r="L14" s="105"/>
      <c r="M14" s="105"/>
      <c r="N14" s="106">
        <f t="shared" si="1"/>
        <v>0</v>
      </c>
      <c r="O14" s="107"/>
    </row>
    <row r="15" spans="1:15" x14ac:dyDescent="0.25">
      <c r="B15" s="108"/>
      <c r="C15" s="101"/>
      <c r="D15" s="102"/>
      <c r="E15" s="102"/>
      <c r="F15" s="103"/>
      <c r="G15" s="104">
        <f t="shared" si="0"/>
        <v>0</v>
      </c>
      <c r="H15" s="105"/>
      <c r="I15" s="105"/>
      <c r="J15" s="105"/>
      <c r="K15" s="105"/>
      <c r="L15" s="105"/>
      <c r="M15" s="105"/>
      <c r="N15" s="106">
        <f t="shared" si="1"/>
        <v>0</v>
      </c>
      <c r="O15" s="107"/>
    </row>
    <row r="16" spans="1:15" ht="13" x14ac:dyDescent="0.25">
      <c r="B16" s="110" t="s">
        <v>82</v>
      </c>
      <c r="C16" s="102"/>
      <c r="D16" s="102"/>
      <c r="E16" s="102"/>
      <c r="F16" s="105"/>
      <c r="G16" s="104">
        <f>SUM(G11:G15)</f>
        <v>0</v>
      </c>
      <c r="H16" s="105"/>
      <c r="I16" s="105"/>
      <c r="J16" s="105"/>
      <c r="K16" s="105"/>
      <c r="L16" s="105"/>
      <c r="M16" s="105"/>
      <c r="N16" s="104">
        <f>SUM(N11:N15)</f>
        <v>0</v>
      </c>
      <c r="O16" s="107"/>
    </row>
    <row r="17" spans="1:15" ht="13" x14ac:dyDescent="0.3">
      <c r="B17" s="111" t="s">
        <v>83</v>
      </c>
      <c r="C17" s="97"/>
      <c r="D17" s="97"/>
      <c r="E17" s="97"/>
      <c r="F17" s="112"/>
      <c r="G17" s="112"/>
      <c r="H17" s="112"/>
      <c r="I17" s="112"/>
      <c r="J17" s="112"/>
      <c r="K17" s="112"/>
      <c r="L17" s="112"/>
      <c r="M17" s="112"/>
      <c r="N17" s="112"/>
      <c r="O17" s="99"/>
    </row>
    <row r="18" spans="1:15" x14ac:dyDescent="0.25">
      <c r="B18" s="100" t="s">
        <v>79</v>
      </c>
      <c r="C18" s="113"/>
      <c r="D18" s="102"/>
      <c r="E18" s="102"/>
      <c r="F18" s="105"/>
      <c r="G18" s="104">
        <f>C18*D18*E18*F18</f>
        <v>0</v>
      </c>
      <c r="H18" s="105"/>
      <c r="I18" s="105"/>
      <c r="J18" s="105"/>
      <c r="K18" s="105"/>
      <c r="L18" s="105"/>
      <c r="M18" s="105"/>
      <c r="N18" s="106">
        <f>G18+SUM(H18:M18)</f>
        <v>0</v>
      </c>
      <c r="O18" s="107"/>
    </row>
    <row r="19" spans="1:15" x14ac:dyDescent="0.25">
      <c r="B19" s="108" t="s">
        <v>80</v>
      </c>
      <c r="C19" s="113"/>
      <c r="D19" s="102"/>
      <c r="E19" s="102"/>
      <c r="F19" s="105"/>
      <c r="G19" s="104">
        <f t="shared" ref="G19:G22" si="2">C19*D19*E19*F19</f>
        <v>0</v>
      </c>
      <c r="H19" s="105"/>
      <c r="I19" s="105"/>
      <c r="J19" s="105"/>
      <c r="K19" s="105"/>
      <c r="L19" s="105"/>
      <c r="M19" s="105"/>
      <c r="N19" s="106">
        <f t="shared" ref="N19:N22" si="3">G19+SUM(H19:M19)</f>
        <v>0</v>
      </c>
      <c r="O19" s="107"/>
    </row>
    <row r="20" spans="1:15" x14ac:dyDescent="0.25">
      <c r="B20" s="109" t="s">
        <v>81</v>
      </c>
      <c r="C20" s="113"/>
      <c r="D20" s="102"/>
      <c r="E20" s="102"/>
      <c r="F20" s="105"/>
      <c r="G20" s="104">
        <f t="shared" si="2"/>
        <v>0</v>
      </c>
      <c r="H20" s="105"/>
      <c r="I20" s="105"/>
      <c r="J20" s="105"/>
      <c r="K20" s="105"/>
      <c r="L20" s="105"/>
      <c r="M20" s="105"/>
      <c r="N20" s="106">
        <f t="shared" si="3"/>
        <v>0</v>
      </c>
      <c r="O20" s="107"/>
    </row>
    <row r="21" spans="1:15" x14ac:dyDescent="0.25">
      <c r="B21" s="114"/>
      <c r="C21" s="113"/>
      <c r="D21" s="102"/>
      <c r="E21" s="102"/>
      <c r="F21" s="105"/>
      <c r="G21" s="104">
        <f t="shared" si="2"/>
        <v>0</v>
      </c>
      <c r="H21" s="105"/>
      <c r="I21" s="105"/>
      <c r="J21" s="105"/>
      <c r="K21" s="105"/>
      <c r="L21" s="105"/>
      <c r="M21" s="105"/>
      <c r="N21" s="106">
        <f t="shared" si="3"/>
        <v>0</v>
      </c>
      <c r="O21" s="107"/>
    </row>
    <row r="22" spans="1:15" x14ac:dyDescent="0.25">
      <c r="B22" s="114"/>
      <c r="C22" s="113"/>
      <c r="D22" s="102"/>
      <c r="E22" s="102"/>
      <c r="F22" s="105"/>
      <c r="G22" s="104">
        <f t="shared" si="2"/>
        <v>0</v>
      </c>
      <c r="H22" s="105"/>
      <c r="I22" s="105"/>
      <c r="J22" s="105"/>
      <c r="K22" s="105"/>
      <c r="L22" s="105"/>
      <c r="M22" s="105"/>
      <c r="N22" s="106">
        <f t="shared" si="3"/>
        <v>0</v>
      </c>
      <c r="O22" s="107"/>
    </row>
    <row r="23" spans="1:15" ht="13" x14ac:dyDescent="0.25">
      <c r="B23" s="110" t="s">
        <v>82</v>
      </c>
      <c r="C23" s="102"/>
      <c r="D23" s="102"/>
      <c r="E23" s="102"/>
      <c r="F23" s="105"/>
      <c r="G23" s="104">
        <f>SUM(G18:G22)</f>
        <v>0</v>
      </c>
      <c r="H23" s="105"/>
      <c r="I23" s="105"/>
      <c r="J23" s="105"/>
      <c r="K23" s="105"/>
      <c r="L23" s="105"/>
      <c r="M23" s="105"/>
      <c r="N23" s="104">
        <f>SUM(N18:N22)</f>
        <v>0</v>
      </c>
      <c r="O23" s="107"/>
    </row>
    <row r="26" spans="1:15" ht="13" x14ac:dyDescent="0.3">
      <c r="A26" s="2" t="s">
        <v>84</v>
      </c>
      <c r="B26"/>
      <c r="C26"/>
      <c r="D26"/>
      <c r="E26"/>
      <c r="F26"/>
      <c r="G26"/>
      <c r="H26"/>
      <c r="I26"/>
      <c r="J26"/>
      <c r="K26"/>
      <c r="L26"/>
      <c r="M26"/>
    </row>
    <row r="27" spans="1:15" x14ac:dyDescent="0.25">
      <c r="A27" s="139"/>
      <c r="B27" s="139"/>
      <c r="C27" s="139"/>
      <c r="D27"/>
      <c r="E27"/>
      <c r="F27"/>
      <c r="G27"/>
      <c r="H27"/>
      <c r="I27"/>
      <c r="J27"/>
      <c r="K27"/>
      <c r="L27"/>
      <c r="M27"/>
    </row>
    <row r="28" spans="1:15" x14ac:dyDescent="0.25">
      <c r="A28" s="16" t="s">
        <v>85</v>
      </c>
      <c r="B28" s="16"/>
      <c r="C28" s="16"/>
      <c r="D28"/>
      <c r="E28"/>
      <c r="F28"/>
      <c r="G28"/>
      <c r="H28"/>
      <c r="I28"/>
      <c r="J28"/>
      <c r="K28"/>
      <c r="L28"/>
      <c r="M28"/>
    </row>
    <row r="29" spans="1:15" x14ac:dyDescent="0.25">
      <c r="B29"/>
      <c r="C29"/>
      <c r="D29"/>
      <c r="E29"/>
      <c r="F29"/>
      <c r="G29"/>
      <c r="H29"/>
      <c r="I29"/>
      <c r="J29"/>
      <c r="K29"/>
      <c r="L29"/>
      <c r="M29"/>
    </row>
    <row r="30" spans="1:15" ht="13" x14ac:dyDescent="0.3">
      <c r="B30" s="49" t="s">
        <v>86</v>
      </c>
      <c r="C30"/>
      <c r="D30"/>
      <c r="E30"/>
      <c r="F30"/>
      <c r="G30"/>
      <c r="H30"/>
      <c r="I30"/>
      <c r="J30"/>
      <c r="K30"/>
      <c r="L30"/>
      <c r="M30"/>
    </row>
    <row r="31" spans="1:15" ht="13" x14ac:dyDescent="0.3">
      <c r="B31" s="115" t="s">
        <v>87</v>
      </c>
      <c r="C31" s="116" t="s">
        <v>88</v>
      </c>
      <c r="D31" s="116" t="s">
        <v>89</v>
      </c>
      <c r="E31"/>
      <c r="F31"/>
      <c r="G31"/>
      <c r="H31"/>
      <c r="I31"/>
      <c r="J31"/>
      <c r="K31"/>
      <c r="L31"/>
      <c r="M31"/>
    </row>
    <row r="32" spans="1:15" x14ac:dyDescent="0.25">
      <c r="B32" s="117" t="s">
        <v>90</v>
      </c>
      <c r="C32" s="105"/>
      <c r="D32" s="105"/>
      <c r="E32"/>
      <c r="F32"/>
      <c r="G32"/>
      <c r="H32"/>
      <c r="I32"/>
      <c r="J32"/>
      <c r="K32"/>
      <c r="L32"/>
      <c r="M32"/>
    </row>
    <row r="33" spans="1:13" x14ac:dyDescent="0.25">
      <c r="B33" s="117" t="s">
        <v>91</v>
      </c>
      <c r="C33" s="105"/>
      <c r="D33" s="105"/>
      <c r="E33"/>
      <c r="F33"/>
      <c r="G33"/>
      <c r="H33"/>
      <c r="I33"/>
      <c r="J33"/>
      <c r="K33"/>
      <c r="L33"/>
      <c r="M33"/>
    </row>
    <row r="34" spans="1:13" x14ac:dyDescent="0.25">
      <c r="B34" s="117" t="s">
        <v>92</v>
      </c>
      <c r="C34" s="105"/>
      <c r="D34" s="105"/>
      <c r="E34"/>
      <c r="F34"/>
      <c r="G34"/>
      <c r="H34"/>
      <c r="I34"/>
      <c r="J34"/>
      <c r="K34"/>
      <c r="L34"/>
      <c r="M34"/>
    </row>
    <row r="35" spans="1:13" x14ac:dyDescent="0.25">
      <c r="B35" s="117" t="s">
        <v>93</v>
      </c>
      <c r="C35" s="105"/>
      <c r="D35" s="105"/>
      <c r="E35"/>
      <c r="F35"/>
      <c r="G35"/>
      <c r="H35"/>
      <c r="I35"/>
      <c r="J35"/>
      <c r="K35"/>
      <c r="L35"/>
      <c r="M35"/>
    </row>
    <row r="36" spans="1:13" x14ac:dyDescent="0.25">
      <c r="B36" s="117" t="s">
        <v>94</v>
      </c>
      <c r="C36" s="105"/>
      <c r="D36" s="105"/>
      <c r="E36"/>
      <c r="F36"/>
      <c r="G36"/>
      <c r="H36"/>
      <c r="I36"/>
      <c r="J36"/>
      <c r="K36"/>
      <c r="L36"/>
      <c r="M36"/>
    </row>
    <row r="37" spans="1:13" x14ac:dyDescent="0.25">
      <c r="B37" s="117" t="s">
        <v>95</v>
      </c>
      <c r="C37" s="105"/>
      <c r="D37" s="105"/>
      <c r="E37"/>
      <c r="F37"/>
      <c r="G37"/>
      <c r="H37"/>
      <c r="I37"/>
      <c r="J37"/>
      <c r="K37"/>
      <c r="L37"/>
      <c r="M37"/>
    </row>
    <row r="38" spans="1:13" x14ac:dyDescent="0.25">
      <c r="B38" s="117" t="s">
        <v>96</v>
      </c>
      <c r="C38" s="105"/>
      <c r="D38" s="105"/>
      <c r="E38"/>
      <c r="F38"/>
      <c r="G38"/>
      <c r="H38"/>
      <c r="I38"/>
      <c r="J38"/>
      <c r="K38"/>
      <c r="L38"/>
      <c r="M38"/>
    </row>
    <row r="39" spans="1:13" x14ac:dyDescent="0.25">
      <c r="B39" s="118"/>
      <c r="C39" s="105"/>
      <c r="D39" s="105"/>
      <c r="E39"/>
      <c r="F39"/>
      <c r="G39"/>
      <c r="H39"/>
      <c r="I39"/>
      <c r="J39"/>
      <c r="K39"/>
      <c r="L39"/>
      <c r="M39"/>
    </row>
    <row r="40" spans="1:13" x14ac:dyDescent="0.25">
      <c r="B40" s="117" t="s">
        <v>54</v>
      </c>
      <c r="C40" s="104">
        <f>SUM(C32:C39)</f>
        <v>0</v>
      </c>
      <c r="D40" s="104">
        <f>SUM(D32:D39)</f>
        <v>0</v>
      </c>
      <c r="E40"/>
      <c r="F40"/>
      <c r="G40"/>
      <c r="H40"/>
      <c r="I40"/>
      <c r="J40"/>
      <c r="K40"/>
      <c r="L40"/>
      <c r="M40"/>
    </row>
    <row r="41" spans="1:13" x14ac:dyDescent="0.25">
      <c r="B41"/>
      <c r="C41"/>
      <c r="D41"/>
      <c r="E41"/>
      <c r="F41"/>
      <c r="G41"/>
      <c r="H41"/>
      <c r="I41"/>
      <c r="J41"/>
      <c r="K41"/>
      <c r="L41"/>
      <c r="M41"/>
    </row>
    <row r="42" spans="1:13" x14ac:dyDescent="0.25">
      <c r="B42" s="16"/>
      <c r="E42"/>
      <c r="F42"/>
      <c r="G42"/>
      <c r="H42"/>
      <c r="I42"/>
      <c r="J42"/>
      <c r="K42"/>
      <c r="L42"/>
      <c r="M42"/>
    </row>
    <row r="43" spans="1:13" x14ac:dyDescent="0.25">
      <c r="B43"/>
      <c r="C43"/>
      <c r="D43"/>
      <c r="E43"/>
      <c r="F43"/>
      <c r="G43"/>
      <c r="H43"/>
      <c r="I43"/>
      <c r="J43"/>
      <c r="K43"/>
      <c r="L43"/>
      <c r="M43"/>
    </row>
    <row r="44" spans="1:13" ht="13" x14ac:dyDescent="0.3">
      <c r="A44" s="2" t="s">
        <v>97</v>
      </c>
      <c r="B44"/>
      <c r="C44"/>
    </row>
    <row r="45" spans="1:13" x14ac:dyDescent="0.25">
      <c r="A45" s="139"/>
      <c r="B45" s="139"/>
      <c r="C45" s="139"/>
    </row>
    <row r="46" spans="1:13" ht="12.75" customHeight="1" x14ac:dyDescent="0.25">
      <c r="A46" s="16" t="s">
        <v>98</v>
      </c>
      <c r="B46" s="16"/>
      <c r="C46" s="16"/>
      <c r="D46" s="16"/>
    </row>
    <row r="47" spans="1:13" ht="13" x14ac:dyDescent="0.3">
      <c r="B47" s="49" t="s">
        <v>86</v>
      </c>
    </row>
    <row r="48" spans="1:13" ht="39" x14ac:dyDescent="0.25">
      <c r="B48" s="119" t="s">
        <v>99</v>
      </c>
      <c r="C48" s="120" t="s">
        <v>78</v>
      </c>
      <c r="D48" s="120" t="s">
        <v>83</v>
      </c>
    </row>
    <row r="49" spans="2:4" x14ac:dyDescent="0.25">
      <c r="B49" s="12" t="s">
        <v>100</v>
      </c>
      <c r="C49" s="54"/>
      <c r="D49" s="54"/>
    </row>
    <row r="50" spans="2:4" ht="25" x14ac:dyDescent="0.25">
      <c r="B50" s="12" t="s">
        <v>101</v>
      </c>
      <c r="C50" s="54"/>
      <c r="D50" s="54"/>
    </row>
    <row r="51" spans="2:4" x14ac:dyDescent="0.25">
      <c r="B51" s="12" t="s">
        <v>102</v>
      </c>
      <c r="C51" s="54"/>
      <c r="D51" s="54"/>
    </row>
    <row r="52" spans="2:4" x14ac:dyDescent="0.25">
      <c r="B52" s="12" t="s">
        <v>103</v>
      </c>
      <c r="C52" s="54"/>
      <c r="D52" s="54"/>
    </row>
    <row r="53" spans="2:4" x14ac:dyDescent="0.25">
      <c r="B53" s="12" t="s">
        <v>104</v>
      </c>
      <c r="C53" s="54"/>
      <c r="D53" s="54"/>
    </row>
    <row r="54" spans="2:4" x14ac:dyDescent="0.25">
      <c r="B54" s="12" t="s">
        <v>105</v>
      </c>
      <c r="C54" s="54"/>
      <c r="D54" s="54"/>
    </row>
    <row r="55" spans="2:4" x14ac:dyDescent="0.25">
      <c r="B55" s="12" t="s">
        <v>106</v>
      </c>
      <c r="C55" s="54"/>
      <c r="D55" s="54"/>
    </row>
    <row r="56" spans="2:4" x14ac:dyDescent="0.25">
      <c r="B56" s="3" t="s">
        <v>107</v>
      </c>
      <c r="C56" s="54"/>
      <c r="D56" s="54"/>
    </row>
    <row r="57" spans="2:4" x14ac:dyDescent="0.25">
      <c r="B57" s="3"/>
      <c r="C57" s="54"/>
      <c r="D57" s="54"/>
    </row>
    <row r="58" spans="2:4" x14ac:dyDescent="0.25">
      <c r="B58" s="3"/>
      <c r="C58" s="54"/>
      <c r="D58" s="54"/>
    </row>
    <row r="59" spans="2:4" x14ac:dyDescent="0.25">
      <c r="B59" s="3"/>
      <c r="C59" s="54"/>
      <c r="D59" s="54"/>
    </row>
    <row r="60" spans="2:4" ht="26" x14ac:dyDescent="0.25">
      <c r="B60" s="50" t="s">
        <v>108</v>
      </c>
      <c r="C60" s="56">
        <f>SUM(C49:C59)</f>
        <v>0</v>
      </c>
      <c r="D60" s="56">
        <f>SUM(D49:D59)</f>
        <v>0</v>
      </c>
    </row>
    <row r="61" spans="2:4" x14ac:dyDescent="0.25">
      <c r="B61"/>
    </row>
    <row r="62" spans="2:4" ht="13" x14ac:dyDescent="0.3">
      <c r="B62" s="49" t="s">
        <v>109</v>
      </c>
    </row>
    <row r="63" spans="2:4" ht="39" x14ac:dyDescent="0.25">
      <c r="B63" s="119" t="s">
        <v>99</v>
      </c>
      <c r="C63" s="120" t="s">
        <v>78</v>
      </c>
      <c r="D63" s="120" t="s">
        <v>83</v>
      </c>
    </row>
    <row r="64" spans="2:4" x14ac:dyDescent="0.25">
      <c r="B64" s="12" t="s">
        <v>100</v>
      </c>
      <c r="C64" s="54"/>
      <c r="D64" s="54"/>
    </row>
    <row r="65" spans="2:4" ht="25" x14ac:dyDescent="0.25">
      <c r="B65" s="12" t="s">
        <v>101</v>
      </c>
      <c r="C65" s="54"/>
      <c r="D65" s="54"/>
    </row>
    <row r="66" spans="2:4" x14ac:dyDescent="0.25">
      <c r="B66" s="12" t="s">
        <v>102</v>
      </c>
      <c r="C66" s="54"/>
      <c r="D66" s="54"/>
    </row>
    <row r="67" spans="2:4" x14ac:dyDescent="0.25">
      <c r="B67" s="12" t="s">
        <v>103</v>
      </c>
      <c r="C67" s="54"/>
      <c r="D67" s="54"/>
    </row>
    <row r="68" spans="2:4" x14ac:dyDescent="0.25">
      <c r="B68" s="12" t="s">
        <v>104</v>
      </c>
      <c r="C68" s="54"/>
      <c r="D68" s="54"/>
    </row>
    <row r="69" spans="2:4" x14ac:dyDescent="0.25">
      <c r="B69" s="12" t="s">
        <v>105</v>
      </c>
      <c r="C69" s="54"/>
      <c r="D69" s="54"/>
    </row>
    <row r="70" spans="2:4" x14ac:dyDescent="0.25">
      <c r="B70" s="12" t="s">
        <v>106</v>
      </c>
      <c r="C70" s="54"/>
      <c r="D70" s="54"/>
    </row>
    <row r="71" spans="2:4" x14ac:dyDescent="0.25">
      <c r="B71" s="3" t="s">
        <v>107</v>
      </c>
      <c r="C71" s="54"/>
      <c r="D71" s="54"/>
    </row>
    <row r="72" spans="2:4" x14ac:dyDescent="0.25">
      <c r="B72" s="3"/>
      <c r="C72" s="54"/>
      <c r="D72" s="54"/>
    </row>
    <row r="73" spans="2:4" x14ac:dyDescent="0.25">
      <c r="B73" s="3"/>
      <c r="C73" s="54"/>
      <c r="D73" s="54"/>
    </row>
    <row r="74" spans="2:4" x14ac:dyDescent="0.25">
      <c r="B74" s="3"/>
      <c r="C74" s="54"/>
      <c r="D74" s="54"/>
    </row>
    <row r="75" spans="2:4" ht="26" x14ac:dyDescent="0.25">
      <c r="B75" s="50" t="s">
        <v>108</v>
      </c>
      <c r="C75" s="56">
        <f>SUM(C64:C74)</f>
        <v>0</v>
      </c>
      <c r="D75" s="56">
        <f>SUM(D64:D74)</f>
        <v>0</v>
      </c>
    </row>
    <row r="76" spans="2:4" x14ac:dyDescent="0.25">
      <c r="B76"/>
    </row>
    <row r="77" spans="2:4" ht="13" x14ac:dyDescent="0.3">
      <c r="B77" s="49" t="s">
        <v>110</v>
      </c>
    </row>
    <row r="78" spans="2:4" ht="39" x14ac:dyDescent="0.25">
      <c r="B78" s="119" t="s">
        <v>99</v>
      </c>
      <c r="C78" s="120" t="s">
        <v>78</v>
      </c>
      <c r="D78" s="120" t="s">
        <v>83</v>
      </c>
    </row>
    <row r="79" spans="2:4" x14ac:dyDescent="0.25">
      <c r="B79" s="12" t="s">
        <v>100</v>
      </c>
      <c r="C79" s="54"/>
      <c r="D79" s="54"/>
    </row>
    <row r="80" spans="2:4" ht="25" x14ac:dyDescent="0.25">
      <c r="B80" s="12" t="s">
        <v>101</v>
      </c>
      <c r="C80" s="54"/>
      <c r="D80" s="54"/>
    </row>
    <row r="81" spans="2:4" x14ac:dyDescent="0.25">
      <c r="B81" s="12" t="s">
        <v>102</v>
      </c>
      <c r="C81" s="54"/>
      <c r="D81" s="54"/>
    </row>
    <row r="82" spans="2:4" x14ac:dyDescent="0.25">
      <c r="B82" s="12" t="s">
        <v>103</v>
      </c>
      <c r="C82" s="54"/>
      <c r="D82" s="54"/>
    </row>
    <row r="83" spans="2:4" x14ac:dyDescent="0.25">
      <c r="B83" s="12" t="s">
        <v>104</v>
      </c>
      <c r="C83" s="54"/>
      <c r="D83" s="54"/>
    </row>
    <row r="84" spans="2:4" x14ac:dyDescent="0.25">
      <c r="B84" s="12" t="s">
        <v>105</v>
      </c>
      <c r="C84" s="54"/>
      <c r="D84" s="54"/>
    </row>
    <row r="85" spans="2:4" x14ac:dyDescent="0.25">
      <c r="B85" s="12" t="s">
        <v>106</v>
      </c>
      <c r="C85" s="54"/>
      <c r="D85" s="54"/>
    </row>
    <row r="86" spans="2:4" x14ac:dyDescent="0.25">
      <c r="B86" s="3" t="s">
        <v>107</v>
      </c>
      <c r="C86" s="54"/>
      <c r="D86" s="54"/>
    </row>
    <row r="87" spans="2:4" x14ac:dyDescent="0.25">
      <c r="B87" s="3"/>
      <c r="C87" s="54"/>
      <c r="D87" s="54"/>
    </row>
    <row r="88" spans="2:4" x14ac:dyDescent="0.25">
      <c r="B88" s="3"/>
      <c r="C88" s="54"/>
      <c r="D88" s="54"/>
    </row>
    <row r="89" spans="2:4" x14ac:dyDescent="0.25">
      <c r="B89" s="3"/>
      <c r="C89" s="54"/>
      <c r="D89" s="54"/>
    </row>
    <row r="90" spans="2:4" ht="26" x14ac:dyDescent="0.25">
      <c r="B90" s="50" t="s">
        <v>108</v>
      </c>
      <c r="C90" s="56">
        <f>SUM(C79:C89)</f>
        <v>0</v>
      </c>
      <c r="D90" s="56">
        <f>SUM(D79:D89)</f>
        <v>0</v>
      </c>
    </row>
    <row r="91" spans="2:4" x14ac:dyDescent="0.25">
      <c r="B91"/>
    </row>
    <row r="92" spans="2:4" ht="13" x14ac:dyDescent="0.3">
      <c r="B92" s="49" t="s">
        <v>111</v>
      </c>
    </row>
    <row r="93" spans="2:4" ht="39" x14ac:dyDescent="0.25">
      <c r="B93" s="119" t="s">
        <v>99</v>
      </c>
      <c r="C93" s="120" t="s">
        <v>78</v>
      </c>
      <c r="D93" s="120" t="s">
        <v>83</v>
      </c>
    </row>
    <row r="94" spans="2:4" x14ac:dyDescent="0.25">
      <c r="B94" s="12" t="s">
        <v>100</v>
      </c>
      <c r="C94" s="54"/>
      <c r="D94" s="54"/>
    </row>
    <row r="95" spans="2:4" ht="25" x14ac:dyDescent="0.25">
      <c r="B95" s="12" t="s">
        <v>101</v>
      </c>
      <c r="C95" s="54"/>
      <c r="D95" s="54"/>
    </row>
    <row r="96" spans="2:4" x14ac:dyDescent="0.25">
      <c r="B96" s="12" t="s">
        <v>102</v>
      </c>
      <c r="C96" s="54"/>
      <c r="D96" s="54"/>
    </row>
    <row r="97" spans="2:4" x14ac:dyDescent="0.25">
      <c r="B97" s="12" t="s">
        <v>103</v>
      </c>
      <c r="C97" s="54"/>
      <c r="D97" s="54"/>
    </row>
    <row r="98" spans="2:4" x14ac:dyDescent="0.25">
      <c r="B98" s="12" t="s">
        <v>104</v>
      </c>
      <c r="C98" s="54"/>
      <c r="D98" s="54"/>
    </row>
    <row r="99" spans="2:4" x14ac:dyDescent="0.25">
      <c r="B99" s="12" t="s">
        <v>105</v>
      </c>
      <c r="C99" s="54"/>
      <c r="D99" s="54"/>
    </row>
    <row r="100" spans="2:4" x14ac:dyDescent="0.25">
      <c r="B100" s="12" t="s">
        <v>106</v>
      </c>
      <c r="C100" s="54"/>
      <c r="D100" s="54"/>
    </row>
    <row r="101" spans="2:4" x14ac:dyDescent="0.25">
      <c r="B101" s="3" t="s">
        <v>107</v>
      </c>
      <c r="C101" s="54"/>
      <c r="D101" s="54"/>
    </row>
    <row r="102" spans="2:4" x14ac:dyDescent="0.25">
      <c r="B102" s="3"/>
      <c r="C102" s="54"/>
      <c r="D102" s="54"/>
    </row>
    <row r="103" spans="2:4" x14ac:dyDescent="0.25">
      <c r="B103" s="3"/>
      <c r="C103" s="54"/>
      <c r="D103" s="54"/>
    </row>
    <row r="104" spans="2:4" x14ac:dyDescent="0.25">
      <c r="B104" s="3"/>
      <c r="C104" s="54"/>
      <c r="D104" s="54"/>
    </row>
    <row r="105" spans="2:4" ht="26" x14ac:dyDescent="0.25">
      <c r="B105" s="50" t="s">
        <v>108</v>
      </c>
      <c r="C105" s="56">
        <f>SUM(C94:C104)</f>
        <v>0</v>
      </c>
      <c r="D105" s="56">
        <f>SUM(D94:D104)</f>
        <v>0</v>
      </c>
    </row>
    <row r="106" spans="2:4" x14ac:dyDescent="0.25">
      <c r="B106"/>
    </row>
    <row r="107" spans="2:4" ht="13" x14ac:dyDescent="0.3">
      <c r="B107" s="49" t="s">
        <v>112</v>
      </c>
    </row>
    <row r="108" spans="2:4" ht="39" x14ac:dyDescent="0.25">
      <c r="B108" s="119" t="s">
        <v>99</v>
      </c>
      <c r="C108" s="120" t="s">
        <v>78</v>
      </c>
      <c r="D108" s="120" t="s">
        <v>83</v>
      </c>
    </row>
    <row r="109" spans="2:4" x14ac:dyDescent="0.25">
      <c r="B109" s="12" t="s">
        <v>100</v>
      </c>
      <c r="C109" s="54"/>
      <c r="D109" s="54"/>
    </row>
    <row r="110" spans="2:4" ht="25" x14ac:dyDescent="0.25">
      <c r="B110" s="12" t="s">
        <v>101</v>
      </c>
      <c r="C110" s="54"/>
      <c r="D110" s="54"/>
    </row>
    <row r="111" spans="2:4" x14ac:dyDescent="0.25">
      <c r="B111" s="12" t="s">
        <v>102</v>
      </c>
      <c r="C111" s="54"/>
      <c r="D111" s="54"/>
    </row>
    <row r="112" spans="2:4" x14ac:dyDescent="0.25">
      <c r="B112" s="12" t="s">
        <v>103</v>
      </c>
      <c r="C112" s="54"/>
      <c r="D112" s="54"/>
    </row>
    <row r="113" spans="1:4" x14ac:dyDescent="0.25">
      <c r="B113" s="12" t="s">
        <v>104</v>
      </c>
      <c r="C113" s="54"/>
      <c r="D113" s="54"/>
    </row>
    <row r="114" spans="1:4" x14ac:dyDescent="0.25">
      <c r="B114" s="12" t="s">
        <v>105</v>
      </c>
      <c r="C114" s="54"/>
      <c r="D114" s="54"/>
    </row>
    <row r="115" spans="1:4" x14ac:dyDescent="0.25">
      <c r="B115" s="12" t="s">
        <v>106</v>
      </c>
      <c r="C115" s="54"/>
      <c r="D115" s="54"/>
    </row>
    <row r="116" spans="1:4" x14ac:dyDescent="0.25">
      <c r="B116" s="3" t="s">
        <v>107</v>
      </c>
      <c r="C116" s="54"/>
      <c r="D116" s="54"/>
    </row>
    <row r="117" spans="1:4" x14ac:dyDescent="0.25">
      <c r="B117" s="3"/>
      <c r="C117" s="54"/>
      <c r="D117" s="54"/>
    </row>
    <row r="118" spans="1:4" x14ac:dyDescent="0.25">
      <c r="B118" s="3"/>
      <c r="C118" s="54"/>
      <c r="D118" s="54"/>
    </row>
    <row r="119" spans="1:4" x14ac:dyDescent="0.25">
      <c r="B119" s="3"/>
      <c r="C119" s="54"/>
      <c r="D119" s="54"/>
    </row>
    <row r="120" spans="1:4" ht="26" x14ac:dyDescent="0.25">
      <c r="B120" s="50" t="s">
        <v>108</v>
      </c>
      <c r="C120" s="56">
        <f>SUM(C109:C119)</f>
        <v>0</v>
      </c>
      <c r="D120" s="56">
        <f>SUM(D109:D119)</f>
        <v>0</v>
      </c>
    </row>
    <row r="121" spans="1:4" x14ac:dyDescent="0.25">
      <c r="B121"/>
    </row>
    <row r="123" spans="1:4" ht="13" x14ac:dyDescent="0.3">
      <c r="A123" s="2" t="s">
        <v>113</v>
      </c>
      <c r="B123"/>
      <c r="C123"/>
    </row>
    <row r="124" spans="1:4" x14ac:dyDescent="0.25">
      <c r="A124" s="139"/>
      <c r="B124" s="139"/>
      <c r="C124" s="139"/>
    </row>
    <row r="125" spans="1:4" ht="13" x14ac:dyDescent="0.3">
      <c r="B125" s="49" t="s">
        <v>86</v>
      </c>
    </row>
    <row r="126" spans="1:4" ht="13" x14ac:dyDescent="0.25">
      <c r="B126" s="119" t="s">
        <v>114</v>
      </c>
      <c r="C126" s="120" t="s">
        <v>78</v>
      </c>
      <c r="D126" s="120" t="s">
        <v>83</v>
      </c>
    </row>
    <row r="127" spans="1:4" x14ac:dyDescent="0.25">
      <c r="B127" s="12" t="s">
        <v>61</v>
      </c>
      <c r="C127" s="57">
        <f>N16</f>
        <v>0</v>
      </c>
      <c r="D127" s="57">
        <f>N23</f>
        <v>0</v>
      </c>
    </row>
    <row r="128" spans="1:4" x14ac:dyDescent="0.25">
      <c r="B128" s="12" t="s">
        <v>84</v>
      </c>
      <c r="C128" s="57">
        <f>C40</f>
        <v>0</v>
      </c>
      <c r="D128" s="57">
        <f>D40</f>
        <v>0</v>
      </c>
    </row>
    <row r="129" spans="2:4" ht="25" x14ac:dyDescent="0.25">
      <c r="B129" s="12" t="s">
        <v>115</v>
      </c>
      <c r="C129" s="57">
        <f>C60</f>
        <v>0</v>
      </c>
      <c r="D129" s="57">
        <f>D60</f>
        <v>0</v>
      </c>
    </row>
    <row r="130" spans="2:4" ht="13" x14ac:dyDescent="0.25">
      <c r="B130" s="50" t="s">
        <v>116</v>
      </c>
      <c r="C130" s="56">
        <f>SUM(C127:C129)</f>
        <v>0</v>
      </c>
      <c r="D130" s="56">
        <f>SUM(D127:D129)</f>
        <v>0</v>
      </c>
    </row>
    <row r="131" spans="2:4" x14ac:dyDescent="0.25">
      <c r="B131"/>
    </row>
    <row r="132" spans="2:4" ht="13" x14ac:dyDescent="0.3">
      <c r="B132" s="49" t="s">
        <v>109</v>
      </c>
    </row>
    <row r="133" spans="2:4" ht="13" x14ac:dyDescent="0.25">
      <c r="B133" s="119" t="s">
        <v>114</v>
      </c>
      <c r="C133" s="120" t="s">
        <v>78</v>
      </c>
      <c r="D133" s="120" t="s">
        <v>83</v>
      </c>
    </row>
    <row r="134" spans="2:4" x14ac:dyDescent="0.25">
      <c r="B134" s="12" t="s">
        <v>61</v>
      </c>
      <c r="C134" s="57">
        <f>C127*(1+I3)</f>
        <v>0</v>
      </c>
      <c r="D134" s="57">
        <f>D127*(1+I3)</f>
        <v>0</v>
      </c>
    </row>
    <row r="135" spans="2:4" x14ac:dyDescent="0.25">
      <c r="B135" s="12" t="s">
        <v>84</v>
      </c>
      <c r="C135" s="57">
        <f>C128*(1+I3)</f>
        <v>0</v>
      </c>
      <c r="D135" s="57">
        <f>D128*(1+I3)</f>
        <v>0</v>
      </c>
    </row>
    <row r="136" spans="2:4" ht="25" x14ac:dyDescent="0.25">
      <c r="B136" s="12" t="s">
        <v>115</v>
      </c>
      <c r="C136" s="57">
        <f>C75</f>
        <v>0</v>
      </c>
      <c r="D136" s="57">
        <f>D75</f>
        <v>0</v>
      </c>
    </row>
    <row r="137" spans="2:4" ht="13" x14ac:dyDescent="0.25">
      <c r="B137" s="50" t="s">
        <v>116</v>
      </c>
      <c r="C137" s="56">
        <f>SUM(C134:C136)</f>
        <v>0</v>
      </c>
      <c r="D137" s="56">
        <f>SUM(D134:D136)</f>
        <v>0</v>
      </c>
    </row>
    <row r="139" spans="2:4" ht="13" x14ac:dyDescent="0.3">
      <c r="B139" s="49" t="s">
        <v>110</v>
      </c>
    </row>
    <row r="140" spans="2:4" ht="13" x14ac:dyDescent="0.25">
      <c r="B140" s="119" t="s">
        <v>114</v>
      </c>
      <c r="C140" s="120" t="s">
        <v>78</v>
      </c>
      <c r="D140" s="120" t="s">
        <v>83</v>
      </c>
    </row>
    <row r="141" spans="2:4" x14ac:dyDescent="0.25">
      <c r="B141" s="12" t="s">
        <v>61</v>
      </c>
      <c r="C141" s="57">
        <f>C134*(1+I3)</f>
        <v>0</v>
      </c>
      <c r="D141" s="57">
        <f>D134*(1+I3)</f>
        <v>0</v>
      </c>
    </row>
    <row r="142" spans="2:4" x14ac:dyDescent="0.25">
      <c r="B142" s="12" t="s">
        <v>84</v>
      </c>
      <c r="C142" s="57">
        <f>C135*(1+I3)</f>
        <v>0</v>
      </c>
      <c r="D142" s="57">
        <f>D135*(1+I3)</f>
        <v>0</v>
      </c>
    </row>
    <row r="143" spans="2:4" ht="25" x14ac:dyDescent="0.25">
      <c r="B143" s="12" t="s">
        <v>115</v>
      </c>
      <c r="C143" s="57">
        <f>C90</f>
        <v>0</v>
      </c>
      <c r="D143" s="57">
        <f>D90</f>
        <v>0</v>
      </c>
    </row>
    <row r="144" spans="2:4" ht="13" x14ac:dyDescent="0.25">
      <c r="B144" s="50" t="s">
        <v>116</v>
      </c>
      <c r="C144" s="56">
        <f>SUM(C141:C143)</f>
        <v>0</v>
      </c>
      <c r="D144" s="56">
        <f>SUM(D141:D143)</f>
        <v>0</v>
      </c>
    </row>
    <row r="146" spans="2:4" ht="13" x14ac:dyDescent="0.3">
      <c r="B146" s="49" t="s">
        <v>111</v>
      </c>
    </row>
    <row r="147" spans="2:4" ht="13" x14ac:dyDescent="0.25">
      <c r="B147" s="119" t="s">
        <v>114</v>
      </c>
      <c r="C147" s="120" t="s">
        <v>78</v>
      </c>
      <c r="D147" s="120" t="s">
        <v>83</v>
      </c>
    </row>
    <row r="148" spans="2:4" x14ac:dyDescent="0.25">
      <c r="B148" s="12" t="s">
        <v>61</v>
      </c>
      <c r="C148" s="57">
        <f>C141*(1+I3)</f>
        <v>0</v>
      </c>
      <c r="D148" s="57">
        <f>D141*(1+I3)</f>
        <v>0</v>
      </c>
    </row>
    <row r="149" spans="2:4" x14ac:dyDescent="0.25">
      <c r="B149" s="12" t="s">
        <v>84</v>
      </c>
      <c r="C149" s="57">
        <f>C142*(1+I3)</f>
        <v>0</v>
      </c>
      <c r="D149" s="57">
        <f>D142*(1+I3)</f>
        <v>0</v>
      </c>
    </row>
    <row r="150" spans="2:4" ht="25" x14ac:dyDescent="0.25">
      <c r="B150" s="12" t="s">
        <v>115</v>
      </c>
      <c r="C150" s="57">
        <f>C105</f>
        <v>0</v>
      </c>
      <c r="D150" s="57">
        <f>D105</f>
        <v>0</v>
      </c>
    </row>
    <row r="151" spans="2:4" ht="13" x14ac:dyDescent="0.25">
      <c r="B151" s="50" t="s">
        <v>116</v>
      </c>
      <c r="C151" s="56">
        <f>SUM(C148:C150)</f>
        <v>0</v>
      </c>
      <c r="D151" s="56">
        <f>SUM(D148:D150)</f>
        <v>0</v>
      </c>
    </row>
    <row r="153" spans="2:4" ht="13" x14ac:dyDescent="0.3">
      <c r="B153" s="49" t="s">
        <v>112</v>
      </c>
    </row>
    <row r="154" spans="2:4" ht="13" x14ac:dyDescent="0.25">
      <c r="B154" s="119" t="s">
        <v>114</v>
      </c>
      <c r="C154" s="120" t="s">
        <v>78</v>
      </c>
      <c r="D154" s="120" t="s">
        <v>83</v>
      </c>
    </row>
    <row r="155" spans="2:4" x14ac:dyDescent="0.25">
      <c r="B155" s="12" t="s">
        <v>61</v>
      </c>
      <c r="C155" s="57">
        <f>C148*(1+I3)</f>
        <v>0</v>
      </c>
      <c r="D155" s="57">
        <f>D148*(1+I3)</f>
        <v>0</v>
      </c>
    </row>
    <row r="156" spans="2:4" x14ac:dyDescent="0.25">
      <c r="B156" s="12" t="s">
        <v>84</v>
      </c>
      <c r="C156" s="57">
        <f>C149*(1+I3)</f>
        <v>0</v>
      </c>
      <c r="D156" s="57">
        <f>D149*(1+I3)</f>
        <v>0</v>
      </c>
    </row>
    <row r="157" spans="2:4" ht="25" x14ac:dyDescent="0.25">
      <c r="B157" s="12" t="s">
        <v>115</v>
      </c>
      <c r="C157" s="57">
        <f>C120</f>
        <v>0</v>
      </c>
      <c r="D157" s="57">
        <f>D150*(1+I3)</f>
        <v>0</v>
      </c>
    </row>
    <row r="158" spans="2:4" ht="13" x14ac:dyDescent="0.25">
      <c r="B158" s="50" t="s">
        <v>116</v>
      </c>
      <c r="C158" s="56">
        <f>SUM(C155:C157)</f>
        <v>0</v>
      </c>
      <c r="D158" s="56">
        <f>D120</f>
        <v>0</v>
      </c>
    </row>
    <row r="159" spans="2:4" ht="10.5" customHeight="1" x14ac:dyDescent="0.25"/>
    <row r="161" spans="2:4" ht="13" thickBot="1" x14ac:dyDescent="0.3"/>
    <row r="162" spans="2:4" ht="13" thickBot="1" x14ac:dyDescent="0.3">
      <c r="B162" s="138" t="s">
        <v>117</v>
      </c>
      <c r="C162" s="138"/>
      <c r="D162" s="58">
        <f>(C130+D130)+(C137+D137)+(C144+D144)+(C151+D151)+(C158+D158)</f>
        <v>0</v>
      </c>
    </row>
  </sheetData>
  <mergeCells count="4">
    <mergeCell ref="B162:C162"/>
    <mergeCell ref="A27:C27"/>
    <mergeCell ref="A45:C45"/>
    <mergeCell ref="A124:C124"/>
  </mergeCells>
  <phoneticPr fontId="6" type="noConversion"/>
  <pageMargins left="0.74803149606299213" right="0.74803149606299213" top="0.98425196850393704" bottom="0.98425196850393704" header="0.51181102362204722" footer="0.51181102362204722"/>
  <pageSetup paperSize="8" scale="4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K10"/>
  <sheetViews>
    <sheetView showGridLines="0" workbookViewId="0">
      <selection activeCell="A8" sqref="A8:G8"/>
    </sheetView>
  </sheetViews>
  <sheetFormatPr defaultRowHeight="12.5" x14ac:dyDescent="0.25"/>
  <cols>
    <col min="1" max="1" width="11.7265625" customWidth="1"/>
    <col min="3" max="3" width="18.26953125" style="1" customWidth="1"/>
    <col min="4" max="4" width="13.26953125" style="1" customWidth="1"/>
    <col min="5" max="5" width="12" customWidth="1"/>
    <col min="6" max="6" width="13" customWidth="1"/>
  </cols>
  <sheetData>
    <row r="1" spans="1:11" ht="13" x14ac:dyDescent="0.3">
      <c r="A1" s="2" t="s">
        <v>118</v>
      </c>
    </row>
    <row r="2" spans="1:11" ht="13" x14ac:dyDescent="0.3">
      <c r="A2" s="2"/>
    </row>
    <row r="3" spans="1:11" x14ac:dyDescent="0.25">
      <c r="A3" s="16" t="s">
        <v>119</v>
      </c>
    </row>
    <row r="4" spans="1:11" ht="15.5" x14ac:dyDescent="0.35">
      <c r="A4" s="9"/>
    </row>
    <row r="5" spans="1:11" ht="12.75" customHeight="1" x14ac:dyDescent="0.25">
      <c r="A5" s="153" t="s">
        <v>120</v>
      </c>
      <c r="B5" s="154"/>
      <c r="C5" s="154"/>
      <c r="D5" s="154"/>
      <c r="E5" s="154"/>
      <c r="F5" s="154"/>
      <c r="G5" s="155"/>
      <c r="H5" s="150" t="s">
        <v>121</v>
      </c>
      <c r="I5" s="151"/>
      <c r="J5" s="151"/>
      <c r="K5" s="152"/>
    </row>
    <row r="6" spans="1:11" x14ac:dyDescent="0.25">
      <c r="A6" s="156" t="s">
        <v>122</v>
      </c>
      <c r="B6" s="157"/>
      <c r="C6" s="157"/>
      <c r="D6" s="157"/>
      <c r="E6" s="157"/>
      <c r="F6" s="157"/>
      <c r="G6" s="158"/>
      <c r="H6" s="147">
        <f>'2. Supply and Install'!K13+'2. Supply and Install'!K21</f>
        <v>0</v>
      </c>
      <c r="I6" s="159"/>
      <c r="J6" s="159"/>
      <c r="K6" s="160"/>
    </row>
    <row r="7" spans="1:11" x14ac:dyDescent="0.25">
      <c r="A7" s="144" t="s">
        <v>123</v>
      </c>
      <c r="B7" s="161"/>
      <c r="C7" s="161"/>
      <c r="D7" s="161"/>
      <c r="E7" s="161"/>
      <c r="F7" s="161"/>
      <c r="G7" s="162"/>
      <c r="H7" s="147">
        <f>'3. Maintenance '!D162</f>
        <v>0</v>
      </c>
      <c r="I7" s="148"/>
      <c r="J7" s="148"/>
      <c r="K7" s="149"/>
    </row>
    <row r="8" spans="1:11" x14ac:dyDescent="0.25">
      <c r="A8" s="144" t="s">
        <v>124</v>
      </c>
      <c r="B8" s="145"/>
      <c r="C8" s="145"/>
      <c r="D8" s="145"/>
      <c r="E8" s="145"/>
      <c r="F8" s="145"/>
      <c r="G8" s="146"/>
      <c r="H8" s="147">
        <f>'7 - Transition'!H21</f>
        <v>0</v>
      </c>
      <c r="I8" s="148"/>
      <c r="J8" s="148"/>
      <c r="K8" s="149"/>
    </row>
    <row r="10" spans="1:11" ht="13" x14ac:dyDescent="0.3">
      <c r="A10" s="143" t="s">
        <v>125</v>
      </c>
      <c r="B10" s="143"/>
      <c r="C10" s="143"/>
      <c r="D10" s="143"/>
      <c r="E10" s="143"/>
      <c r="F10" s="143"/>
      <c r="G10" s="143"/>
      <c r="H10" s="140">
        <f>H6+H7+H8</f>
        <v>0</v>
      </c>
      <c r="I10" s="141"/>
      <c r="J10" s="141"/>
      <c r="K10" s="142"/>
    </row>
  </sheetData>
  <mergeCells count="10">
    <mergeCell ref="H10:K10"/>
    <mergeCell ref="A10:G10"/>
    <mergeCell ref="A8:G8"/>
    <mergeCell ref="H8:K8"/>
    <mergeCell ref="H5:K5"/>
    <mergeCell ref="A5:G5"/>
    <mergeCell ref="A6:G6"/>
    <mergeCell ref="H6:K6"/>
    <mergeCell ref="A7:G7"/>
    <mergeCell ref="H7:K7"/>
  </mergeCells>
  <phoneticPr fontId="6" type="noConversion"/>
  <pageMargins left="0.74803149606299213" right="0.74803149606299213" top="0.98425196850393704" bottom="0.98425196850393704" header="0.51181102362204722" footer="0.51181102362204722"/>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68"/>
  <sheetViews>
    <sheetView showGridLines="0" topLeftCell="B1" zoomScaleNormal="100" workbookViewId="0">
      <selection activeCell="H9" sqref="H9"/>
    </sheetView>
  </sheetViews>
  <sheetFormatPr defaultRowHeight="12.5" x14ac:dyDescent="0.25"/>
  <cols>
    <col min="1" max="1" width="9" customWidth="1"/>
    <col min="2" max="2" width="43.26953125" customWidth="1"/>
    <col min="3" max="10" width="20.7265625" customWidth="1"/>
  </cols>
  <sheetData>
    <row r="1" spans="1:22" ht="13" x14ac:dyDescent="0.3">
      <c r="A1" s="2" t="s">
        <v>126</v>
      </c>
      <c r="B1" s="2"/>
    </row>
    <row r="2" spans="1:22" ht="13" x14ac:dyDescent="0.3">
      <c r="A2" s="2"/>
      <c r="B2" s="2"/>
      <c r="H2" s="62" t="s">
        <v>38</v>
      </c>
    </row>
    <row r="3" spans="1:22" x14ac:dyDescent="0.25">
      <c r="A3" s="16" t="s">
        <v>127</v>
      </c>
      <c r="B3" s="16"/>
      <c r="H3" s="84" t="s">
        <v>41</v>
      </c>
    </row>
    <row r="4" spans="1:22" x14ac:dyDescent="0.25">
      <c r="A4" t="s">
        <v>128</v>
      </c>
    </row>
    <row r="5" spans="1:22" x14ac:dyDescent="0.25">
      <c r="A5" t="s">
        <v>129</v>
      </c>
    </row>
    <row r="7" spans="1:22" ht="13" thickBot="1" x14ac:dyDescent="0.3">
      <c r="C7" s="168" t="s">
        <v>86</v>
      </c>
      <c r="D7" s="168"/>
      <c r="E7" s="168"/>
      <c r="F7" s="168"/>
      <c r="G7" s="166"/>
      <c r="H7" s="166"/>
      <c r="I7" s="166"/>
      <c r="J7" s="166"/>
      <c r="K7" s="166"/>
      <c r="L7" s="166"/>
      <c r="M7" s="166"/>
      <c r="N7" s="166"/>
      <c r="O7" s="166"/>
      <c r="P7" s="166"/>
      <c r="Q7" s="166"/>
      <c r="R7" s="166"/>
      <c r="S7" s="166"/>
      <c r="T7" s="166"/>
      <c r="U7" s="166"/>
      <c r="V7" s="166"/>
    </row>
    <row r="8" spans="1:22" ht="13.5" thickBot="1" x14ac:dyDescent="0.35">
      <c r="A8" s="121" t="s">
        <v>120</v>
      </c>
      <c r="B8" s="122" t="s">
        <v>130</v>
      </c>
      <c r="C8" s="121" t="s">
        <v>131</v>
      </c>
      <c r="D8" s="121" t="s">
        <v>90</v>
      </c>
      <c r="E8" s="123" t="s">
        <v>132</v>
      </c>
      <c r="F8" s="83" t="s">
        <v>54</v>
      </c>
      <c r="G8" s="5"/>
      <c r="H8" s="5"/>
      <c r="I8" s="5"/>
      <c r="J8" s="5"/>
      <c r="K8" s="5"/>
      <c r="L8" s="5"/>
      <c r="M8" s="5"/>
      <c r="N8" s="5"/>
      <c r="O8" s="5"/>
      <c r="P8" s="5"/>
      <c r="Q8" s="5"/>
      <c r="R8" s="5"/>
      <c r="S8" s="5"/>
      <c r="T8" s="5"/>
      <c r="U8" s="5"/>
      <c r="V8" s="5"/>
    </row>
    <row r="9" spans="1:22" ht="66.75" customHeight="1" thickBot="1" x14ac:dyDescent="0.3">
      <c r="A9" s="124" t="s">
        <v>133</v>
      </c>
      <c r="B9" s="125" t="s">
        <v>134</v>
      </c>
      <c r="C9" s="126"/>
      <c r="D9" s="126"/>
      <c r="E9" s="127"/>
      <c r="F9" s="89">
        <f>C9+D9+E9</f>
        <v>0</v>
      </c>
      <c r="G9" s="11"/>
      <c r="H9" s="11"/>
      <c r="I9" s="11"/>
      <c r="J9" s="11"/>
      <c r="K9" s="11"/>
      <c r="L9" s="11"/>
      <c r="M9" s="11"/>
      <c r="N9" s="11"/>
      <c r="O9" s="11"/>
      <c r="P9" s="11"/>
      <c r="Q9" s="11"/>
      <c r="R9" s="11"/>
      <c r="S9" s="11"/>
      <c r="T9" s="11"/>
      <c r="U9" s="11"/>
      <c r="V9" s="11"/>
    </row>
    <row r="10" spans="1:22" ht="65.25" customHeight="1" thickBot="1" x14ac:dyDescent="0.3">
      <c r="A10" s="128" t="s">
        <v>135</v>
      </c>
      <c r="B10" s="125" t="s">
        <v>136</v>
      </c>
      <c r="C10" s="126"/>
      <c r="D10" s="126"/>
      <c r="E10" s="127"/>
      <c r="F10" s="89">
        <f t="shared" ref="F10:F14" si="0">C10+D10+E10</f>
        <v>0</v>
      </c>
      <c r="G10" s="11"/>
      <c r="H10" s="11"/>
      <c r="I10" s="11"/>
      <c r="J10" s="11"/>
      <c r="K10" s="11"/>
      <c r="L10" s="11"/>
      <c r="M10" s="11"/>
      <c r="N10" s="11"/>
      <c r="O10" s="11"/>
      <c r="P10" s="11"/>
      <c r="Q10" s="11"/>
      <c r="R10" s="11"/>
      <c r="S10" s="11"/>
      <c r="T10" s="11"/>
      <c r="U10" s="11"/>
      <c r="V10" s="11"/>
    </row>
    <row r="11" spans="1:22" ht="73.5" customHeight="1" thickBot="1" x14ac:dyDescent="0.3">
      <c r="A11" s="128" t="s">
        <v>137</v>
      </c>
      <c r="B11" s="125" t="s">
        <v>138</v>
      </c>
      <c r="C11" s="126"/>
      <c r="D11" s="126"/>
      <c r="E11" s="127"/>
      <c r="F11" s="89">
        <f t="shared" si="0"/>
        <v>0</v>
      </c>
      <c r="G11" s="11"/>
      <c r="H11" s="11"/>
      <c r="I11" s="11"/>
      <c r="J11" s="11"/>
      <c r="K11" s="11"/>
      <c r="L11" s="11"/>
      <c r="M11" s="11"/>
      <c r="N11" s="11"/>
      <c r="O11" s="11"/>
      <c r="P11" s="11"/>
      <c r="Q11" s="11"/>
      <c r="R11" s="11"/>
      <c r="S11" s="11"/>
      <c r="T11" s="11"/>
      <c r="U11" s="11"/>
      <c r="V11" s="11"/>
    </row>
    <row r="12" spans="1:22" ht="94.5" customHeight="1" thickBot="1" x14ac:dyDescent="0.3">
      <c r="A12" s="129" t="s">
        <v>139</v>
      </c>
      <c r="B12" s="130" t="s">
        <v>140</v>
      </c>
      <c r="C12" s="131"/>
      <c r="D12" s="131"/>
      <c r="E12" s="132"/>
      <c r="F12" s="89">
        <f t="shared" si="0"/>
        <v>0</v>
      </c>
      <c r="G12" s="11"/>
      <c r="H12" s="11"/>
      <c r="I12" s="11"/>
      <c r="J12" s="11"/>
      <c r="K12" s="11"/>
      <c r="L12" s="11"/>
      <c r="M12" s="11"/>
      <c r="N12" s="11"/>
      <c r="O12" s="11"/>
      <c r="P12" s="11"/>
      <c r="Q12" s="11"/>
      <c r="R12" s="11"/>
      <c r="S12" s="11"/>
      <c r="T12" s="11"/>
      <c r="U12" s="11"/>
      <c r="V12" s="11"/>
    </row>
    <row r="13" spans="1:22" ht="93.75" customHeight="1" thickBot="1" x14ac:dyDescent="0.3">
      <c r="A13" s="129" t="s">
        <v>141</v>
      </c>
      <c r="B13" s="130" t="s">
        <v>142</v>
      </c>
      <c r="C13" s="131"/>
      <c r="D13" s="131"/>
      <c r="E13" s="132"/>
      <c r="F13" s="89">
        <f t="shared" si="0"/>
        <v>0</v>
      </c>
      <c r="G13" s="11"/>
      <c r="H13" s="11"/>
      <c r="I13" s="11"/>
      <c r="J13" s="11"/>
      <c r="K13" s="11"/>
      <c r="L13" s="11"/>
      <c r="M13" s="11"/>
      <c r="N13" s="11"/>
      <c r="O13" s="11"/>
      <c r="P13" s="11"/>
      <c r="Q13" s="11"/>
      <c r="R13" s="11"/>
      <c r="S13" s="11"/>
      <c r="T13" s="11"/>
      <c r="U13" s="11"/>
      <c r="V13" s="11"/>
    </row>
    <row r="14" spans="1:22" ht="93" customHeight="1" thickBot="1" x14ac:dyDescent="0.3">
      <c r="A14" s="129" t="s">
        <v>143</v>
      </c>
      <c r="B14" s="130" t="s">
        <v>144</v>
      </c>
      <c r="C14" s="126"/>
      <c r="D14" s="126"/>
      <c r="E14" s="127"/>
      <c r="F14" s="89">
        <f t="shared" si="0"/>
        <v>0</v>
      </c>
      <c r="G14" s="11"/>
      <c r="H14" s="11"/>
      <c r="I14" s="11"/>
      <c r="J14" s="11"/>
      <c r="K14" s="11"/>
      <c r="L14" s="11"/>
      <c r="M14" s="11"/>
      <c r="N14" s="11"/>
      <c r="O14" s="11"/>
      <c r="P14" s="11"/>
      <c r="Q14" s="11"/>
      <c r="R14" s="11"/>
      <c r="S14" s="11"/>
      <c r="T14" s="11"/>
      <c r="U14" s="11"/>
      <c r="V14" s="11"/>
    </row>
    <row r="15" spans="1:22" ht="30.75" customHeight="1" thickBot="1" x14ac:dyDescent="0.3">
      <c r="A15" s="129" t="s">
        <v>145</v>
      </c>
      <c r="B15" s="144" t="s">
        <v>146</v>
      </c>
      <c r="C15" s="161"/>
      <c r="D15" s="161"/>
      <c r="E15" s="161"/>
      <c r="F15" s="167"/>
      <c r="G15" s="165"/>
      <c r="H15" s="165"/>
      <c r="I15" s="165"/>
      <c r="J15" s="165"/>
    </row>
    <row r="16" spans="1:22" ht="18" customHeight="1" thickBot="1" x14ac:dyDescent="0.3">
      <c r="A16" s="129" t="s">
        <v>147</v>
      </c>
      <c r="B16" s="19" t="s">
        <v>148</v>
      </c>
      <c r="C16" s="86"/>
      <c r="D16" s="86"/>
      <c r="E16" s="132"/>
      <c r="F16" s="89">
        <f>C16+D16+E16</f>
        <v>0</v>
      </c>
      <c r="G16" s="11"/>
      <c r="H16" s="11"/>
      <c r="I16" s="11"/>
      <c r="J16" s="11"/>
    </row>
    <row r="17" spans="1:10" ht="18" customHeight="1" thickBot="1" x14ac:dyDescent="0.3">
      <c r="A17" s="129" t="s">
        <v>149</v>
      </c>
      <c r="B17" s="133" t="s">
        <v>150</v>
      </c>
      <c r="C17" s="131"/>
      <c r="D17" s="131"/>
      <c r="E17" s="132"/>
      <c r="F17" s="89">
        <f t="shared" ref="F17:F19" si="1">C17+D17+E17</f>
        <v>0</v>
      </c>
      <c r="G17" s="11"/>
      <c r="H17" s="11"/>
      <c r="I17" s="11"/>
      <c r="J17" s="11"/>
    </row>
    <row r="18" spans="1:10" ht="18" customHeight="1" thickBot="1" x14ac:dyDescent="0.3">
      <c r="A18" s="129" t="s">
        <v>151</v>
      </c>
      <c r="B18" s="133" t="s">
        <v>152</v>
      </c>
      <c r="C18" s="131"/>
      <c r="D18" s="131"/>
      <c r="E18" s="132"/>
      <c r="F18" s="89">
        <f t="shared" si="1"/>
        <v>0</v>
      </c>
      <c r="G18" s="11"/>
      <c r="H18" s="11"/>
      <c r="I18" s="11"/>
      <c r="J18" s="11"/>
    </row>
    <row r="19" spans="1:10" ht="18" customHeight="1" thickBot="1" x14ac:dyDescent="0.3">
      <c r="A19" s="129" t="s">
        <v>153</v>
      </c>
      <c r="B19" s="133" t="s">
        <v>154</v>
      </c>
      <c r="C19" s="131"/>
      <c r="D19" s="131"/>
      <c r="E19" s="132"/>
      <c r="F19" s="89">
        <f t="shared" si="1"/>
        <v>0</v>
      </c>
      <c r="G19" s="11"/>
      <c r="H19" s="11"/>
      <c r="I19" s="11"/>
      <c r="J19" s="11"/>
    </row>
    <row r="20" spans="1:10" ht="27" customHeight="1" thickBot="1" x14ac:dyDescent="0.3">
      <c r="A20" s="129" t="s">
        <v>155</v>
      </c>
      <c r="B20" s="144" t="s">
        <v>156</v>
      </c>
      <c r="C20" s="161"/>
      <c r="D20" s="161"/>
      <c r="E20" s="161"/>
      <c r="F20" s="165"/>
      <c r="G20" s="165"/>
      <c r="H20" s="165"/>
      <c r="I20" s="165"/>
      <c r="J20" s="165"/>
    </row>
    <row r="21" spans="1:10" ht="18" customHeight="1" thickBot="1" x14ac:dyDescent="0.3">
      <c r="A21" s="129" t="s">
        <v>157</v>
      </c>
      <c r="B21" s="133" t="s">
        <v>148</v>
      </c>
      <c r="C21" s="131"/>
      <c r="D21" s="131"/>
      <c r="E21" s="132"/>
      <c r="F21" s="89">
        <f>C21+D21+E21</f>
        <v>0</v>
      </c>
      <c r="G21" s="11"/>
      <c r="H21" s="11"/>
      <c r="I21" s="11"/>
      <c r="J21" s="11"/>
    </row>
    <row r="22" spans="1:10" ht="18" customHeight="1" thickBot="1" x14ac:dyDescent="0.3">
      <c r="A22" s="129" t="s">
        <v>158</v>
      </c>
      <c r="B22" s="133" t="s">
        <v>150</v>
      </c>
      <c r="C22" s="131"/>
      <c r="D22" s="131"/>
      <c r="E22" s="132"/>
      <c r="F22" s="89">
        <f t="shared" ref="F22:F24" si="2">C22+D22+E22</f>
        <v>0</v>
      </c>
      <c r="G22" s="11"/>
      <c r="H22" s="11"/>
      <c r="I22" s="11"/>
      <c r="J22" s="11"/>
    </row>
    <row r="23" spans="1:10" ht="18" customHeight="1" thickBot="1" x14ac:dyDescent="0.3">
      <c r="A23" s="129" t="s">
        <v>159</v>
      </c>
      <c r="B23" s="133" t="s">
        <v>152</v>
      </c>
      <c r="C23" s="131"/>
      <c r="D23" s="131"/>
      <c r="E23" s="132"/>
      <c r="F23" s="89">
        <f t="shared" si="2"/>
        <v>0</v>
      </c>
      <c r="G23" s="11"/>
      <c r="H23" s="11"/>
      <c r="I23" s="11"/>
      <c r="J23" s="11"/>
    </row>
    <row r="24" spans="1:10" ht="18" customHeight="1" thickBot="1" x14ac:dyDescent="0.3">
      <c r="A24" s="129" t="s">
        <v>160</v>
      </c>
      <c r="B24" s="133" t="s">
        <v>154</v>
      </c>
      <c r="C24" s="131"/>
      <c r="D24" s="131"/>
      <c r="E24" s="132"/>
      <c r="F24" s="89">
        <f t="shared" si="2"/>
        <v>0</v>
      </c>
      <c r="G24" s="11"/>
      <c r="H24" s="11"/>
      <c r="I24" s="11"/>
      <c r="J24" s="11"/>
    </row>
    <row r="25" spans="1:10" ht="18" customHeight="1" thickBot="1" x14ac:dyDescent="0.3">
      <c r="A25" s="128" t="s">
        <v>161</v>
      </c>
      <c r="B25" s="144" t="s">
        <v>162</v>
      </c>
      <c r="C25" s="161"/>
      <c r="D25" s="161"/>
      <c r="E25" s="161"/>
      <c r="F25" s="165"/>
      <c r="G25" s="165"/>
      <c r="H25" s="165"/>
      <c r="I25" s="165"/>
      <c r="J25" s="165"/>
    </row>
    <row r="26" spans="1:10" ht="18" customHeight="1" thickBot="1" x14ac:dyDescent="0.3">
      <c r="A26" s="129" t="s">
        <v>163</v>
      </c>
      <c r="B26" s="19" t="s">
        <v>148</v>
      </c>
      <c r="C26" s="86"/>
      <c r="D26" s="86"/>
      <c r="E26" s="132"/>
      <c r="F26" s="89">
        <f>C26+D26+E26</f>
        <v>0</v>
      </c>
      <c r="G26" s="11"/>
      <c r="H26" s="11"/>
      <c r="I26" s="11"/>
      <c r="J26" s="11"/>
    </row>
    <row r="27" spans="1:10" ht="18" customHeight="1" thickBot="1" x14ac:dyDescent="0.3">
      <c r="A27" s="129" t="s">
        <v>164</v>
      </c>
      <c r="B27" s="133" t="s">
        <v>150</v>
      </c>
      <c r="C27" s="131"/>
      <c r="D27" s="131"/>
      <c r="E27" s="132"/>
      <c r="F27" s="89">
        <f t="shared" ref="F27:F32" si="3">C27+D27+E27</f>
        <v>0</v>
      </c>
      <c r="G27" s="11"/>
      <c r="H27" s="11"/>
      <c r="I27" s="11"/>
      <c r="J27" s="11"/>
    </row>
    <row r="28" spans="1:10" ht="18" customHeight="1" thickBot="1" x14ac:dyDescent="0.3">
      <c r="A28" s="129" t="s">
        <v>165</v>
      </c>
      <c r="B28" s="133" t="s">
        <v>152</v>
      </c>
      <c r="C28" s="131"/>
      <c r="D28" s="131"/>
      <c r="E28" s="132"/>
      <c r="F28" s="89">
        <f t="shared" si="3"/>
        <v>0</v>
      </c>
      <c r="G28" s="11"/>
      <c r="H28" s="11"/>
      <c r="I28" s="11"/>
      <c r="J28" s="11"/>
    </row>
    <row r="29" spans="1:10" ht="18" customHeight="1" thickBot="1" x14ac:dyDescent="0.3">
      <c r="A29" s="129" t="s">
        <v>166</v>
      </c>
      <c r="B29" s="133" t="s">
        <v>154</v>
      </c>
      <c r="C29" s="131"/>
      <c r="D29" s="131"/>
      <c r="E29" s="132"/>
      <c r="F29" s="89">
        <f t="shared" si="3"/>
        <v>0</v>
      </c>
      <c r="G29" s="11"/>
      <c r="H29" s="11"/>
      <c r="I29" s="11"/>
      <c r="J29" s="11"/>
    </row>
    <row r="30" spans="1:10" ht="66.75" customHeight="1" thickBot="1" x14ac:dyDescent="0.3">
      <c r="A30" s="128" t="s">
        <v>167</v>
      </c>
      <c r="B30" s="125" t="s">
        <v>168</v>
      </c>
      <c r="C30" s="126"/>
      <c r="D30" s="126"/>
      <c r="E30" s="132"/>
      <c r="F30" s="89">
        <f t="shared" si="3"/>
        <v>0</v>
      </c>
      <c r="G30" s="11"/>
      <c r="H30" s="11"/>
      <c r="I30" s="11"/>
      <c r="J30" s="11"/>
    </row>
    <row r="31" spans="1:10" ht="65.25" customHeight="1" thickBot="1" x14ac:dyDescent="0.3">
      <c r="A31" s="128" t="s">
        <v>169</v>
      </c>
      <c r="B31" s="125" t="s">
        <v>170</v>
      </c>
      <c r="C31" s="126"/>
      <c r="D31" s="126"/>
      <c r="E31" s="132"/>
      <c r="F31" s="89">
        <f t="shared" si="3"/>
        <v>0</v>
      </c>
      <c r="G31" s="11"/>
      <c r="H31" s="11"/>
      <c r="I31" s="11"/>
      <c r="J31" s="11"/>
    </row>
    <row r="32" spans="1:10" ht="73.5" customHeight="1" thickBot="1" x14ac:dyDescent="0.3">
      <c r="A32" s="129" t="s">
        <v>171</v>
      </c>
      <c r="B32" s="130" t="s">
        <v>172</v>
      </c>
      <c r="C32" s="131"/>
      <c r="D32" s="131"/>
      <c r="E32" s="132"/>
      <c r="F32" s="89">
        <f t="shared" si="3"/>
        <v>0</v>
      </c>
      <c r="G32" s="11"/>
      <c r="H32" s="11"/>
      <c r="I32" s="11"/>
      <c r="J32" s="11"/>
    </row>
    <row r="33" spans="1:10" ht="18" customHeight="1" x14ac:dyDescent="0.25">
      <c r="B33" s="1"/>
      <c r="C33" s="11"/>
      <c r="D33" s="11"/>
      <c r="E33" s="11"/>
      <c r="F33" s="11"/>
      <c r="G33" s="11"/>
      <c r="H33" s="11"/>
      <c r="I33" s="11"/>
      <c r="J33" s="11"/>
    </row>
    <row r="35" spans="1:10" x14ac:dyDescent="0.25">
      <c r="A35" s="16" t="s">
        <v>173</v>
      </c>
    </row>
    <row r="37" spans="1:10" x14ac:dyDescent="0.25">
      <c r="B37" s="40" t="s">
        <v>86</v>
      </c>
    </row>
    <row r="38" spans="1:10" ht="26" x14ac:dyDescent="0.25">
      <c r="A38" s="163" t="s">
        <v>120</v>
      </c>
      <c r="B38" s="134" t="s">
        <v>64</v>
      </c>
      <c r="C38" s="135" t="s">
        <v>174</v>
      </c>
      <c r="D38" s="136"/>
      <c r="E38" s="135" t="s">
        <v>174</v>
      </c>
      <c r="F38" s="136"/>
      <c r="G38" s="135" t="s">
        <v>175</v>
      </c>
      <c r="H38" s="136"/>
      <c r="I38" s="135" t="s">
        <v>176</v>
      </c>
      <c r="J38" s="136"/>
    </row>
    <row r="39" spans="1:10" ht="13" x14ac:dyDescent="0.3">
      <c r="A39" s="163"/>
      <c r="B39" s="15"/>
      <c r="C39" s="22" t="s">
        <v>177</v>
      </c>
      <c r="D39" s="23" t="s">
        <v>178</v>
      </c>
      <c r="E39" s="22" t="s">
        <v>177</v>
      </c>
      <c r="F39" s="23" t="s">
        <v>178</v>
      </c>
      <c r="G39" s="22" t="s">
        <v>177</v>
      </c>
      <c r="H39" s="23" t="s">
        <v>178</v>
      </c>
      <c r="I39" s="22" t="s">
        <v>177</v>
      </c>
      <c r="J39" s="23" t="s">
        <v>178</v>
      </c>
    </row>
    <row r="40" spans="1:10" x14ac:dyDescent="0.25">
      <c r="A40" s="164" t="s">
        <v>179</v>
      </c>
      <c r="B40" s="24" t="s">
        <v>79</v>
      </c>
      <c r="C40" s="87"/>
      <c r="D40" s="88"/>
      <c r="E40" s="87"/>
      <c r="F40" s="88"/>
      <c r="G40" s="87"/>
      <c r="H40" s="88"/>
      <c r="I40" s="87"/>
      <c r="J40" s="88"/>
    </row>
    <row r="41" spans="1:10" x14ac:dyDescent="0.25">
      <c r="A41" s="164"/>
      <c r="B41" s="25" t="s">
        <v>80</v>
      </c>
      <c r="C41" s="87"/>
      <c r="D41" s="88"/>
      <c r="E41" s="87"/>
      <c r="F41" s="88"/>
      <c r="G41" s="87"/>
      <c r="H41" s="88"/>
      <c r="I41" s="87"/>
      <c r="J41" s="88"/>
    </row>
    <row r="42" spans="1:10" x14ac:dyDescent="0.25">
      <c r="A42" s="164"/>
      <c r="B42" s="26" t="s">
        <v>81</v>
      </c>
      <c r="C42" s="87"/>
      <c r="D42" s="88"/>
      <c r="E42" s="87"/>
      <c r="F42" s="88"/>
      <c r="G42" s="87"/>
      <c r="H42" s="88"/>
      <c r="I42" s="87"/>
      <c r="J42" s="88"/>
    </row>
    <row r="43" spans="1:10" x14ac:dyDescent="0.25">
      <c r="A43" s="164"/>
      <c r="B43" s="27"/>
      <c r="C43" s="87"/>
      <c r="D43" s="88"/>
      <c r="E43" s="87"/>
      <c r="F43" s="88"/>
      <c r="G43" s="87"/>
      <c r="H43" s="88"/>
      <c r="I43" s="87"/>
      <c r="J43" s="88"/>
    </row>
    <row r="44" spans="1:10" x14ac:dyDescent="0.25">
      <c r="A44" s="164"/>
      <c r="B44" s="27"/>
      <c r="C44" s="87"/>
      <c r="D44" s="88"/>
      <c r="E44" s="87"/>
      <c r="F44" s="88"/>
      <c r="G44" s="87"/>
      <c r="H44" s="88"/>
      <c r="I44" s="87"/>
      <c r="J44" s="88"/>
    </row>
    <row r="48" spans="1:10" x14ac:dyDescent="0.25">
      <c r="B48" s="4" t="s">
        <v>180</v>
      </c>
    </row>
    <row r="49" spans="2:2" x14ac:dyDescent="0.25">
      <c r="B49" s="4"/>
    </row>
    <row r="50" spans="2:2" ht="13" x14ac:dyDescent="0.3">
      <c r="B50" s="5" t="s">
        <v>181</v>
      </c>
    </row>
    <row r="52" spans="2:2" x14ac:dyDescent="0.25">
      <c r="B52" s="6" t="s">
        <v>182</v>
      </c>
    </row>
    <row r="54" spans="2:2" x14ac:dyDescent="0.25">
      <c r="B54" s="6" t="s">
        <v>183</v>
      </c>
    </row>
    <row r="56" spans="2:2" x14ac:dyDescent="0.25">
      <c r="B56" s="6" t="s">
        <v>184</v>
      </c>
    </row>
    <row r="57" spans="2:2" x14ac:dyDescent="0.25">
      <c r="B57" s="6"/>
    </row>
    <row r="58" spans="2:2" x14ac:dyDescent="0.25">
      <c r="B58" t="s">
        <v>185</v>
      </c>
    </row>
    <row r="60" spans="2:2" x14ac:dyDescent="0.25">
      <c r="B60" t="s">
        <v>186</v>
      </c>
    </row>
    <row r="61" spans="2:2" x14ac:dyDescent="0.25">
      <c r="B61" t="s">
        <v>187</v>
      </c>
    </row>
    <row r="63" spans="2:2" x14ac:dyDescent="0.25">
      <c r="B63" s="8" t="s">
        <v>188</v>
      </c>
    </row>
    <row r="64" spans="2:2" x14ac:dyDescent="0.25">
      <c r="B64" t="s">
        <v>189</v>
      </c>
    </row>
    <row r="65" spans="2:2" x14ac:dyDescent="0.25">
      <c r="B65" t="s">
        <v>190</v>
      </c>
    </row>
    <row r="66" spans="2:2" ht="14" x14ac:dyDescent="0.3">
      <c r="B66" s="7"/>
    </row>
    <row r="67" spans="2:2" x14ac:dyDescent="0.25">
      <c r="B67" s="8" t="s">
        <v>191</v>
      </c>
    </row>
    <row r="68" spans="2:2" x14ac:dyDescent="0.25">
      <c r="B68" t="s">
        <v>192</v>
      </c>
    </row>
  </sheetData>
  <mergeCells count="10">
    <mergeCell ref="S7:V7"/>
    <mergeCell ref="B15:J15"/>
    <mergeCell ref="B20:J20"/>
    <mergeCell ref="C7:F7"/>
    <mergeCell ref="G7:J7"/>
    <mergeCell ref="A38:A39"/>
    <mergeCell ref="A40:A44"/>
    <mergeCell ref="B25:J25"/>
    <mergeCell ref="K7:N7"/>
    <mergeCell ref="O7:R7"/>
  </mergeCells>
  <phoneticPr fontId="6" type="noConversion"/>
  <pageMargins left="0.74803149606299213" right="0.74803149606299213" top="0.98425196850393704" bottom="0.98425196850393704" header="0.51181102362204722" footer="0.51181102362204722"/>
  <pageSetup paperSize="8" scale="4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H15"/>
  <sheetViews>
    <sheetView showGridLines="0" zoomScale="110" zoomScaleNormal="110" workbookViewId="0">
      <selection activeCell="G17" sqref="G17"/>
    </sheetView>
  </sheetViews>
  <sheetFormatPr defaultRowHeight="12.5" x14ac:dyDescent="0.25"/>
  <cols>
    <col min="2" max="2" width="17.26953125" customWidth="1"/>
    <col min="3" max="3" width="19.26953125" customWidth="1"/>
    <col min="6" max="6" width="17.26953125" customWidth="1"/>
    <col min="7" max="7" width="19.26953125" customWidth="1"/>
    <col min="8" max="8" width="13" customWidth="1"/>
  </cols>
  <sheetData>
    <row r="1" spans="1:8" ht="13" x14ac:dyDescent="0.3">
      <c r="A1" s="2" t="s">
        <v>193</v>
      </c>
    </row>
    <row r="2" spans="1:8" x14ac:dyDescent="0.25">
      <c r="H2" s="42" t="s">
        <v>38</v>
      </c>
    </row>
    <row r="3" spans="1:8" x14ac:dyDescent="0.25">
      <c r="A3" t="s">
        <v>194</v>
      </c>
    </row>
    <row r="6" spans="1:8" ht="22.5" customHeight="1" x14ac:dyDescent="0.3">
      <c r="A6" s="40" t="s">
        <v>86</v>
      </c>
      <c r="B6" s="1"/>
      <c r="C6" s="60" t="s">
        <v>195</v>
      </c>
      <c r="E6" s="40" t="s">
        <v>196</v>
      </c>
      <c r="F6" s="1"/>
      <c r="G6" s="60" t="s">
        <v>195</v>
      </c>
    </row>
    <row r="7" spans="1:8" ht="30" customHeight="1" x14ac:dyDescent="0.3">
      <c r="B7" s="61" t="s">
        <v>197</v>
      </c>
      <c r="C7" s="59">
        <v>0</v>
      </c>
      <c r="F7" s="61" t="s">
        <v>197</v>
      </c>
      <c r="G7" s="59">
        <v>0</v>
      </c>
    </row>
    <row r="10" spans="1:8" ht="13" x14ac:dyDescent="0.3">
      <c r="A10" s="40" t="s">
        <v>110</v>
      </c>
      <c r="B10" s="1"/>
      <c r="C10" s="60" t="s">
        <v>195</v>
      </c>
      <c r="E10" s="40" t="s">
        <v>198</v>
      </c>
      <c r="F10" s="1"/>
      <c r="G10" s="60" t="s">
        <v>195</v>
      </c>
    </row>
    <row r="11" spans="1:8" ht="26" x14ac:dyDescent="0.3">
      <c r="B11" s="61" t="s">
        <v>197</v>
      </c>
      <c r="C11" s="59">
        <v>0</v>
      </c>
      <c r="F11" s="61" t="s">
        <v>197</v>
      </c>
      <c r="G11" s="59">
        <v>0</v>
      </c>
    </row>
    <row r="14" spans="1:8" ht="13" x14ac:dyDescent="0.3">
      <c r="A14" s="40" t="s">
        <v>112</v>
      </c>
      <c r="B14" s="1"/>
      <c r="C14" s="60" t="s">
        <v>195</v>
      </c>
    </row>
    <row r="15" spans="1:8" ht="26" x14ac:dyDescent="0.3">
      <c r="B15" s="61" t="s">
        <v>197</v>
      </c>
      <c r="C15" s="59">
        <v>0</v>
      </c>
    </row>
  </sheetData>
  <phoneticPr fontId="6" type="noConversion"/>
  <pageMargins left="0.74803149606299213" right="0.74803149606299213" top="0.98425196850393704" bottom="0.98425196850393704" header="0.51181102362204722" footer="0.51181102362204722"/>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30"/>
  <sheetViews>
    <sheetView showGridLines="0" workbookViewId="0">
      <selection activeCell="J20" sqref="J20"/>
    </sheetView>
  </sheetViews>
  <sheetFormatPr defaultRowHeight="12.5" x14ac:dyDescent="0.25"/>
  <cols>
    <col min="2" max="2" width="28.1796875" customWidth="1"/>
    <col min="3" max="3" width="16.81640625" customWidth="1"/>
    <col min="4" max="4" width="13.54296875" customWidth="1"/>
    <col min="6" max="6" width="12.81640625" customWidth="1"/>
    <col min="7" max="7" width="15.1796875" bestFit="1" customWidth="1"/>
    <col min="8" max="8" width="13" customWidth="1"/>
    <col min="10" max="10" width="17.1796875" bestFit="1" customWidth="1"/>
  </cols>
  <sheetData>
    <row r="2" spans="2:10" x14ac:dyDescent="0.25">
      <c r="J2" s="62" t="s">
        <v>38</v>
      </c>
    </row>
    <row r="3" spans="2:10" ht="17.5" x14ac:dyDescent="0.35">
      <c r="B3" s="64" t="s">
        <v>199</v>
      </c>
      <c r="F3" s="65"/>
      <c r="G3" s="65"/>
      <c r="H3" s="65"/>
      <c r="J3" s="84" t="s">
        <v>41</v>
      </c>
    </row>
    <row r="4" spans="2:10" ht="13" x14ac:dyDescent="0.3">
      <c r="B4" s="66" t="s">
        <v>200</v>
      </c>
      <c r="C4" s="66" t="s">
        <v>201</v>
      </c>
      <c r="D4" s="66"/>
      <c r="E4" s="66"/>
      <c r="F4" s="66" t="s">
        <v>202</v>
      </c>
      <c r="G4" s="66" t="s">
        <v>203</v>
      </c>
      <c r="H4" s="66" t="s">
        <v>204</v>
      </c>
    </row>
    <row r="5" spans="2:10" x14ac:dyDescent="0.25">
      <c r="B5" s="65" t="s">
        <v>205</v>
      </c>
      <c r="C5" s="169"/>
      <c r="D5" s="169"/>
      <c r="E5" s="170"/>
      <c r="F5" s="76">
        <v>0</v>
      </c>
      <c r="G5" s="77">
        <v>0</v>
      </c>
      <c r="H5" s="78">
        <f>SUM(F5*G5)</f>
        <v>0</v>
      </c>
    </row>
    <row r="6" spans="2:10" x14ac:dyDescent="0.25">
      <c r="B6" s="65" t="s">
        <v>206</v>
      </c>
      <c r="C6" s="169"/>
      <c r="D6" s="169"/>
      <c r="E6" s="170"/>
      <c r="F6" s="76">
        <v>0</v>
      </c>
      <c r="G6" s="77">
        <v>0</v>
      </c>
      <c r="H6" s="78">
        <f t="shared" ref="H6:H20" si="0">SUM(F6*G6)</f>
        <v>0</v>
      </c>
    </row>
    <row r="7" spans="2:10" x14ac:dyDescent="0.25">
      <c r="B7" s="65" t="s">
        <v>207</v>
      </c>
      <c r="C7" s="169"/>
      <c r="D7" s="169"/>
      <c r="E7" s="170"/>
      <c r="F7" s="76">
        <v>0</v>
      </c>
      <c r="G7" s="77">
        <v>0</v>
      </c>
      <c r="H7" s="78">
        <f t="shared" si="0"/>
        <v>0</v>
      </c>
    </row>
    <row r="8" spans="2:10" x14ac:dyDescent="0.25">
      <c r="B8" s="65" t="s">
        <v>208</v>
      </c>
      <c r="C8" s="169"/>
      <c r="D8" s="169"/>
      <c r="E8" s="170"/>
      <c r="F8" s="76">
        <v>0</v>
      </c>
      <c r="G8" s="77">
        <v>0</v>
      </c>
      <c r="H8" s="78">
        <f t="shared" si="0"/>
        <v>0</v>
      </c>
    </row>
    <row r="9" spans="2:10" x14ac:dyDescent="0.25">
      <c r="B9" s="65" t="s">
        <v>209</v>
      </c>
      <c r="C9" s="169"/>
      <c r="D9" s="169"/>
      <c r="E9" s="170"/>
      <c r="F9" s="76">
        <v>0</v>
      </c>
      <c r="G9" s="77">
        <v>0</v>
      </c>
      <c r="H9" s="78">
        <f t="shared" si="0"/>
        <v>0</v>
      </c>
    </row>
    <row r="10" spans="2:10" x14ac:dyDescent="0.25">
      <c r="B10" s="65" t="s">
        <v>210</v>
      </c>
      <c r="C10" s="169"/>
      <c r="D10" s="169"/>
      <c r="E10" s="170"/>
      <c r="F10" s="76">
        <v>0</v>
      </c>
      <c r="G10" s="77">
        <v>0</v>
      </c>
      <c r="H10" s="78">
        <f t="shared" si="0"/>
        <v>0</v>
      </c>
    </row>
    <row r="11" spans="2:10" x14ac:dyDescent="0.25">
      <c r="B11" s="65" t="s">
        <v>211</v>
      </c>
      <c r="C11" s="169"/>
      <c r="D11" s="169"/>
      <c r="E11" s="170"/>
      <c r="F11" s="76">
        <v>0</v>
      </c>
      <c r="G11" s="77">
        <v>0</v>
      </c>
      <c r="H11" s="78">
        <f t="shared" si="0"/>
        <v>0</v>
      </c>
    </row>
    <row r="12" spans="2:10" x14ac:dyDescent="0.25">
      <c r="B12" s="65" t="s">
        <v>212</v>
      </c>
      <c r="C12" s="169"/>
      <c r="D12" s="169"/>
      <c r="E12" s="170"/>
      <c r="F12" s="76">
        <v>0</v>
      </c>
      <c r="G12" s="77">
        <v>0</v>
      </c>
      <c r="H12" s="78">
        <f t="shared" si="0"/>
        <v>0</v>
      </c>
    </row>
    <row r="13" spans="2:10" x14ac:dyDescent="0.25">
      <c r="B13" s="65" t="s">
        <v>213</v>
      </c>
      <c r="C13" s="169"/>
      <c r="D13" s="169"/>
      <c r="E13" s="170"/>
      <c r="F13" s="76">
        <v>0</v>
      </c>
      <c r="G13" s="77">
        <v>0</v>
      </c>
      <c r="H13" s="78">
        <f t="shared" si="0"/>
        <v>0</v>
      </c>
    </row>
    <row r="14" spans="2:10" x14ac:dyDescent="0.25">
      <c r="B14" s="65" t="s">
        <v>214</v>
      </c>
      <c r="C14" s="169"/>
      <c r="D14" s="169"/>
      <c r="E14" s="170"/>
      <c r="F14" s="76">
        <v>0</v>
      </c>
      <c r="G14" s="77">
        <v>0</v>
      </c>
      <c r="H14" s="78">
        <f t="shared" si="0"/>
        <v>0</v>
      </c>
    </row>
    <row r="15" spans="2:10" x14ac:dyDescent="0.25">
      <c r="B15" s="65" t="s">
        <v>215</v>
      </c>
      <c r="C15" s="169"/>
      <c r="D15" s="169"/>
      <c r="E15" s="170"/>
      <c r="F15" s="76">
        <v>0</v>
      </c>
      <c r="G15" s="77">
        <v>0</v>
      </c>
      <c r="H15" s="78">
        <f t="shared" si="0"/>
        <v>0</v>
      </c>
    </row>
    <row r="16" spans="2:10" x14ac:dyDescent="0.25">
      <c r="B16" t="s">
        <v>216</v>
      </c>
      <c r="C16" s="62"/>
      <c r="D16" s="62"/>
      <c r="E16" s="62"/>
      <c r="F16" s="76">
        <v>0</v>
      </c>
      <c r="G16" s="77">
        <v>0</v>
      </c>
      <c r="H16" s="78">
        <f t="shared" si="0"/>
        <v>0</v>
      </c>
    </row>
    <row r="17" spans="2:8" x14ac:dyDescent="0.25">
      <c r="C17" s="62"/>
      <c r="D17" s="62"/>
      <c r="E17" s="62"/>
      <c r="F17" s="76">
        <v>0</v>
      </c>
      <c r="G17" s="77">
        <v>0</v>
      </c>
      <c r="H17" s="78">
        <f t="shared" si="0"/>
        <v>0</v>
      </c>
    </row>
    <row r="18" spans="2:8" x14ac:dyDescent="0.25">
      <c r="C18" s="62"/>
      <c r="D18" s="62"/>
      <c r="E18" s="62"/>
      <c r="F18" s="76">
        <v>0</v>
      </c>
      <c r="G18" s="77">
        <v>0</v>
      </c>
      <c r="H18" s="78">
        <f t="shared" si="0"/>
        <v>0</v>
      </c>
    </row>
    <row r="19" spans="2:8" x14ac:dyDescent="0.25">
      <c r="C19" s="62"/>
      <c r="D19" s="62"/>
      <c r="E19" s="62"/>
      <c r="F19" s="76">
        <v>0</v>
      </c>
      <c r="G19" s="77">
        <v>0</v>
      </c>
      <c r="H19" s="78">
        <f t="shared" si="0"/>
        <v>0</v>
      </c>
    </row>
    <row r="20" spans="2:8" x14ac:dyDescent="0.25">
      <c r="C20" s="62"/>
      <c r="D20" s="62"/>
      <c r="E20" s="62"/>
      <c r="F20" s="76">
        <v>0</v>
      </c>
      <c r="G20" s="77">
        <v>0</v>
      </c>
      <c r="H20" s="78">
        <f t="shared" si="0"/>
        <v>0</v>
      </c>
    </row>
    <row r="21" spans="2:8" x14ac:dyDescent="0.25">
      <c r="G21">
        <f>SUM(G5:G16)</f>
        <v>0</v>
      </c>
      <c r="H21" s="79">
        <f>SUM(H5:H20)</f>
        <v>0</v>
      </c>
    </row>
    <row r="22" spans="2:8" x14ac:dyDescent="0.25">
      <c r="H22" s="67"/>
    </row>
    <row r="23" spans="2:8" ht="37.5" x14ac:dyDescent="0.25">
      <c r="B23" s="68" t="s">
        <v>217</v>
      </c>
    </row>
    <row r="24" spans="2:8" ht="31.5" x14ac:dyDescent="0.25">
      <c r="B24" s="69" t="s">
        <v>218</v>
      </c>
      <c r="C24" s="70" t="s">
        <v>219</v>
      </c>
      <c r="D24" s="70" t="s">
        <v>220</v>
      </c>
      <c r="E24" s="70" t="s">
        <v>221</v>
      </c>
      <c r="F24" s="71" t="s">
        <v>222</v>
      </c>
    </row>
    <row r="25" spans="2:8" x14ac:dyDescent="0.25">
      <c r="B25" s="72" t="s">
        <v>223</v>
      </c>
      <c r="C25" s="80"/>
      <c r="D25" s="80"/>
      <c r="E25" s="73">
        <v>0.2</v>
      </c>
      <c r="F25" s="81">
        <f>H21*E25</f>
        <v>0</v>
      </c>
    </row>
    <row r="26" spans="2:8" x14ac:dyDescent="0.25">
      <c r="B26" s="72" t="s">
        <v>224</v>
      </c>
      <c r="C26" s="80"/>
      <c r="D26" s="80"/>
      <c r="E26" s="73">
        <v>0.2</v>
      </c>
      <c r="F26" s="81">
        <f>H21*E26</f>
        <v>0</v>
      </c>
    </row>
    <row r="27" spans="2:8" ht="20" x14ac:dyDescent="0.25">
      <c r="B27" s="74" t="s">
        <v>225</v>
      </c>
      <c r="C27" s="80"/>
      <c r="D27" s="80"/>
      <c r="E27" s="73">
        <v>0.2</v>
      </c>
      <c r="F27" s="81">
        <f>H21*E27</f>
        <v>0</v>
      </c>
    </row>
    <row r="28" spans="2:8" x14ac:dyDescent="0.25">
      <c r="B28" s="72" t="s">
        <v>226</v>
      </c>
      <c r="C28" s="80"/>
      <c r="D28" s="80"/>
      <c r="E28" s="73">
        <v>0.2</v>
      </c>
      <c r="F28" s="81">
        <f>H21*E28</f>
        <v>0</v>
      </c>
    </row>
    <row r="29" spans="2:8" x14ac:dyDescent="0.25">
      <c r="B29" s="72" t="s">
        <v>227</v>
      </c>
      <c r="C29" s="80"/>
      <c r="D29" s="80"/>
      <c r="E29" s="73">
        <v>0.2</v>
      </c>
      <c r="F29" s="81">
        <f>H21*E29</f>
        <v>0</v>
      </c>
    </row>
    <row r="30" spans="2:8" x14ac:dyDescent="0.25">
      <c r="B30" s="72" t="s">
        <v>228</v>
      </c>
      <c r="C30" s="75"/>
      <c r="D30" s="75"/>
      <c r="E30" s="82">
        <v>1</v>
      </c>
      <c r="F30" s="81">
        <f>SUM(F25:F29)</f>
        <v>0</v>
      </c>
    </row>
  </sheetData>
  <mergeCells count="11">
    <mergeCell ref="C5:E5"/>
    <mergeCell ref="C6:E6"/>
    <mergeCell ref="C7:E7"/>
    <mergeCell ref="C8:E8"/>
    <mergeCell ref="C9:E9"/>
    <mergeCell ref="C15:E15"/>
    <mergeCell ref="C10:E10"/>
    <mergeCell ref="C11:E11"/>
    <mergeCell ref="C12:E12"/>
    <mergeCell ref="C13:E13"/>
    <mergeCell ref="C14:E14"/>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workbookViewId="0">
      <selection activeCell="A2" sqref="A2:A3"/>
    </sheetView>
  </sheetViews>
  <sheetFormatPr defaultRowHeight="12.5" x14ac:dyDescent="0.25"/>
  <cols>
    <col min="1" max="1" width="18.7265625" customWidth="1"/>
  </cols>
  <sheetData>
    <row r="2" spans="1:1" x14ac:dyDescent="0.25">
      <c r="A2" s="16" t="s">
        <v>229</v>
      </c>
    </row>
    <row r="3" spans="1:1" x14ac:dyDescent="0.25">
      <c r="A3" s="16" t="s">
        <v>230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6"/>
  <sheetViews>
    <sheetView showGridLines="0" workbookViewId="0">
      <selection activeCell="G15" sqref="G15"/>
    </sheetView>
  </sheetViews>
  <sheetFormatPr defaultRowHeight="12.5" x14ac:dyDescent="0.25"/>
  <cols>
    <col min="15" max="15" width="11.453125" bestFit="1" customWidth="1"/>
  </cols>
  <sheetData>
    <row r="2" spans="1:15" x14ac:dyDescent="0.25">
      <c r="A2" s="16" t="s">
        <v>231</v>
      </c>
      <c r="O2" s="62" t="s">
        <v>38</v>
      </c>
    </row>
    <row r="3" spans="1:15" x14ac:dyDescent="0.25">
      <c r="A3" t="s">
        <v>232</v>
      </c>
    </row>
    <row r="5" spans="1:15" ht="13" x14ac:dyDescent="0.3">
      <c r="A5" s="63"/>
      <c r="B5" s="1"/>
      <c r="C5" s="60" t="s">
        <v>233</v>
      </c>
    </row>
    <row r="6" spans="1:15" ht="26" x14ac:dyDescent="0.3">
      <c r="B6" s="61" t="s">
        <v>234</v>
      </c>
      <c r="C6" s="8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F579983B1B484492B150D808475949" ma:contentTypeVersion="13" ma:contentTypeDescription="Create a new document." ma:contentTypeScope="" ma:versionID="f7209c7e170739d8730efe2fec4ef4e2">
  <xsd:schema xmlns:xsd="http://www.w3.org/2001/XMLSchema" xmlns:xs="http://www.w3.org/2001/XMLSchema" xmlns:p="http://schemas.microsoft.com/office/2006/metadata/properties" xmlns:ns2="244faaa3-348f-4c9a-aa13-fd917661e813" xmlns:ns3="a0b3cf36-1e40-4c23-bd5b-651b1e0a2bea" targetNamespace="http://schemas.microsoft.com/office/2006/metadata/properties" ma:root="true" ma:fieldsID="14e2c7c0e0e993cd80850e86a4b13b9b" ns2:_="" ns3:_="">
    <xsd:import namespace="244faaa3-348f-4c9a-aa13-fd917661e813"/>
    <xsd:import namespace="a0b3cf36-1e40-4c23-bd5b-651b1e0a2b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4faaa3-348f-4c9a-aa13-fd917661e8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b3cf36-1e40-4c23-bd5b-651b1e0a2be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3410844-0c48-43b1-b56c-125c45cc5fe4}" ma:internalName="TaxCatchAll" ma:showField="CatchAllData" ma:web="a0b3cf36-1e40-4c23-bd5b-651b1e0a2b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0b3cf36-1e40-4c23-bd5b-651b1e0a2bea" xsi:nil="true"/>
    <lcf76f155ced4ddcb4097134ff3c332f xmlns="244faaa3-348f-4c9a-aa13-fd917661e81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3C6210-26E9-43BB-A605-9F333241A9A8}">
  <ds:schemaRefs>
    <ds:schemaRef ds:uri="http://schemas.microsoft.com/sharepoint/v3/contenttype/forms"/>
  </ds:schemaRefs>
</ds:datastoreItem>
</file>

<file path=customXml/itemProps2.xml><?xml version="1.0" encoding="utf-8"?>
<ds:datastoreItem xmlns:ds="http://schemas.openxmlformats.org/officeDocument/2006/customXml" ds:itemID="{A2F65CC9-C6E3-476F-9254-8BEB9B5B0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4faaa3-348f-4c9a-aa13-fd917661e813"/>
    <ds:schemaRef ds:uri="a0b3cf36-1e40-4c23-bd5b-651b1e0a2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811D39-7361-41B6-B9D4-E9799A92CC39}">
  <ds:schemaRefs>
    <ds:schemaRef ds:uri="http://purl.org/dc/dcmitype/"/>
    <ds:schemaRef ds:uri="http://purl.org/dc/elements/1.1/"/>
    <ds:schemaRef ds:uri="244faaa3-348f-4c9a-aa13-fd917661e813"/>
    <ds:schemaRef ds:uri="a0b3cf36-1e40-4c23-bd5b-651b1e0a2be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1. Pricing Table Instructions</vt:lpstr>
      <vt:lpstr>2. Supply and Install</vt:lpstr>
      <vt:lpstr>3. Maintenance </vt:lpstr>
      <vt:lpstr>4 - Contract Price Summary</vt:lpstr>
      <vt:lpstr>5 - Additional Works &amp; Services</vt:lpstr>
      <vt:lpstr>6 - Handling &amp; OH Charge</vt:lpstr>
      <vt:lpstr>7 - Transition</vt:lpstr>
      <vt:lpstr>Sheet1</vt:lpstr>
      <vt:lpstr>8 - Software Refresh</vt:lpstr>
      <vt:lpstr>Milestone</vt:lpstr>
      <vt:lpstr>'6 - Handling &amp; OH Charge'!Print_Area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Ebert-Brading Alexandra</dc:creator>
  <cp:keywords/>
  <dc:description/>
  <cp:lastModifiedBy>Reece Chasey</cp:lastModifiedBy>
  <cp:revision/>
  <dcterms:created xsi:type="dcterms:W3CDTF">2006-10-09T09:32:26Z</dcterms:created>
  <dcterms:modified xsi:type="dcterms:W3CDTF">2025-11-07T17:07:16Z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0x0101002DF579983B1B484492B150D808475949</vt:lpwstr>
  </property>
  <property fmtid="{D5CDD505-2E9C-101B-9397-08002B2CF9AE}" pid="3" name="MSIP_Label_3d411652-c216-4324-8f2f-82d83d92e3bb_Enabled">
    <vt:lpwstr>true</vt:lpwstr>
  </property>
  <property fmtid="{D5CDD505-2E9C-101B-9397-08002B2CF9AE}" pid="4" name="MSIP_Label_3d411652-c216-4324-8f2f-82d83d92e3bb_SetDate">
    <vt:lpwstr>2025-10-25T09:26:32Z</vt:lpwstr>
  </property>
  <property fmtid="{D5CDD505-2E9C-101B-9397-08002B2CF9AE}" pid="5" name="MSIP_Label_3d411652-c216-4324-8f2f-82d83d92e3bb_Method">
    <vt:lpwstr>Privileged</vt:lpwstr>
  </property>
  <property fmtid="{D5CDD505-2E9C-101B-9397-08002B2CF9AE}" pid="6" name="MSIP_Label_3d411652-c216-4324-8f2f-82d83d92e3bb_Name">
    <vt:lpwstr>TfL Restricted - No Markings</vt:lpwstr>
  </property>
  <property fmtid="{D5CDD505-2E9C-101B-9397-08002B2CF9AE}" pid="7" name="MSIP_Label_3d411652-c216-4324-8f2f-82d83d92e3bb_SiteId">
    <vt:lpwstr>1fbd65bf-5def-4eea-a692-a089c255346b</vt:lpwstr>
  </property>
  <property fmtid="{D5CDD505-2E9C-101B-9397-08002B2CF9AE}" pid="8" name="MSIP_Label_3d411652-c216-4324-8f2f-82d83d92e3bb_ActionId">
    <vt:lpwstr>d09aef04-0e96-4900-b82a-8ad0a60adb42</vt:lpwstr>
  </property>
  <property fmtid="{D5CDD505-2E9C-101B-9397-08002B2CF9AE}" pid="9" name="MSIP_Label_3d411652-c216-4324-8f2f-82d83d92e3bb_ContentBits">
    <vt:lpwstr>0</vt:lpwstr>
  </property>
  <property fmtid="{D5CDD505-2E9C-101B-9397-08002B2CF9AE}" pid="10" name="MediaServiceImageTags">
    <vt:lpwstr/>
  </property>
</Properties>
</file>