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CONTRACT\CONTRACTS\CONTRACTS-TENDERS 2025\ESFA2540 Appliance Bay Doors\ITT\"/>
    </mc:Choice>
  </mc:AlternateContent>
  <xr:revisionPtr revIDLastSave="0" documentId="8_{4F3535B2-478B-4F74-9AA9-714C8A03C49F}" xr6:coauthVersionLast="47" xr6:coauthVersionMax="47" xr10:uidLastSave="{00000000-0000-0000-0000-000000000000}"/>
  <bookViews>
    <workbookView xWindow="-108" yWindow="-108" windowWidth="23256" windowHeight="12456" xr2:uid="{1807B436-AD38-41E8-918C-8D1043217883}"/>
  </bookViews>
  <sheets>
    <sheet name="Sheet1" sheetId="1" r:id="rId1"/>
  </sheets>
  <definedNames>
    <definedName name="_Hlk210975138" localSheetId="0">Sheet1!$A$41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9" i="1" l="1"/>
  <c r="D118" i="1"/>
  <c r="D110" i="1"/>
  <c r="D111" i="1"/>
  <c r="D109" i="1"/>
  <c r="D100" i="1"/>
  <c r="D101" i="1"/>
  <c r="D102" i="1"/>
  <c r="D99" i="1"/>
  <c r="B87" i="1"/>
  <c r="D68" i="1"/>
  <c r="D67" i="1"/>
  <c r="B60" i="1"/>
  <c r="B37" i="1"/>
  <c r="D112" i="1" l="1"/>
  <c r="D69" i="1"/>
  <c r="D120" i="1"/>
  <c r="D103" i="1"/>
  <c r="D122" i="1" s="1"/>
</calcChain>
</file>

<file path=xl/sharedStrings.xml><?xml version="1.0" encoding="utf-8"?>
<sst xmlns="http://schemas.openxmlformats.org/spreadsheetml/2006/main" count="133" uniqueCount="111">
  <si>
    <r>
      <t xml:space="preserve">To carry out the scheduled inspections, statutory testing including force test, lubrication and routine maintenance on all appliance bay doors as detailed in the specification, for </t>
    </r>
    <r>
      <rPr>
        <b/>
        <sz val="10"/>
        <color rgb="FF000000"/>
        <rFont val="Arial"/>
        <family val="2"/>
      </rPr>
      <t>1 year</t>
    </r>
    <r>
      <rPr>
        <sz val="10"/>
        <color rgb="FF000000"/>
        <rFont val="Arial"/>
        <family val="2"/>
      </rPr>
      <t>. </t>
    </r>
  </si>
  <si>
    <t>Barcombe</t>
  </si>
  <si>
    <t>£</t>
  </si>
  <si>
    <t>Battle</t>
  </si>
  <si>
    <t>Bexhill</t>
  </si>
  <si>
    <t>Bohemia Road, Hastings</t>
  </si>
  <si>
    <t>Broad Oak, Brede</t>
  </si>
  <si>
    <t>Burwash</t>
  </si>
  <si>
    <t>Crowborough</t>
  </si>
  <si>
    <t>Eastbourne</t>
  </si>
  <si>
    <t>Forest Row</t>
  </si>
  <si>
    <t>Hailsham</t>
  </si>
  <si>
    <t>Heathfield</t>
  </si>
  <si>
    <t>Herstmonceux</t>
  </si>
  <si>
    <t>Hove</t>
  </si>
  <si>
    <t>Lewes</t>
  </si>
  <si>
    <t>Maresfield Training Centre</t>
  </si>
  <si>
    <t>Newhaven (Saxon House)</t>
  </si>
  <si>
    <t>Newhaven Workshop (Fort Road)</t>
  </si>
  <si>
    <t>Pevensey</t>
  </si>
  <si>
    <t>Preston Circus</t>
  </si>
  <si>
    <t>Roedean</t>
  </si>
  <si>
    <t>Rye</t>
  </si>
  <si>
    <t>Seaford</t>
  </si>
  <si>
    <t>The Ridge, Hastings</t>
  </si>
  <si>
    <t>Uckfield</t>
  </si>
  <si>
    <t>Wadhurst</t>
  </si>
  <si>
    <t>Total Section 1</t>
  </si>
  <si>
    <t xml:space="preserve">6.2 Additional servicing and testing Requirements </t>
  </si>
  <si>
    <r>
      <t xml:space="preserve">To carry out the scheduled inspections, statutory testing including force test, lubrication and routine maintenance on all other barriers, gates and auto doors as detailed in the specification above for </t>
    </r>
    <r>
      <rPr>
        <b/>
        <sz val="10"/>
        <color rgb="FF000000"/>
        <rFont val="Arial"/>
        <family val="2"/>
      </rPr>
      <t>1 year</t>
    </r>
    <r>
      <rPr>
        <sz val="11"/>
        <color rgb="FF000000"/>
        <rFont val="Arial"/>
        <family val="2"/>
      </rPr>
      <t>. </t>
    </r>
  </si>
  <si>
    <t>Yard Access Barriers:</t>
  </si>
  <si>
    <t>Bohemia Road (Hastings)</t>
  </si>
  <si>
    <t>Forest Row – manual swing barrier</t>
  </si>
  <si>
    <t>Hailsham – manual lifting barrier</t>
  </si>
  <si>
    <t>Yard Access Gates:</t>
  </si>
  <si>
    <t>Preston Circus (Brighton)</t>
  </si>
  <si>
    <t>Powered Building Doors:</t>
  </si>
  <si>
    <t>Maresfield – 4 auto doors</t>
  </si>
  <si>
    <t>Newhaven (Saxon House) – 2 auto doors</t>
  </si>
  <si>
    <t>No</t>
  </si>
  <si>
    <t>Unit Rate</t>
  </si>
  <si>
    <t>Total Cost</t>
  </si>
  <si>
    <t>Cable set – fitted while attending to service the door</t>
  </si>
  <si>
    <t xml:space="preserve">Cable set – ad-hoc call for replacement only </t>
  </si>
  <si>
    <t>Total for Section 2</t>
  </si>
  <si>
    <t>Cost</t>
  </si>
  <si>
    <t>1 x Replacement Hormann Door Motor with Door Control Unit</t>
  </si>
  <si>
    <t xml:space="preserve">1 x Replacement Indupart Door Control Unit </t>
  </si>
  <si>
    <t>1 x Replacement Indupart Door Motor</t>
  </si>
  <si>
    <t>1 x Replacement Hormann Perspex Window Unit (clear)</t>
  </si>
  <si>
    <t>1 x Replacement Indupart Perspex Window Unit (clear)</t>
  </si>
  <si>
    <t>1 x Replacement Hormann Perspex Window Unit (frosted)</t>
  </si>
  <si>
    <t>1 x Replacement Indupart Perspex Window Unit (frosted)</t>
  </si>
  <si>
    <t>Please state below any instance where above price might not be applicable and how it might be varied:</t>
  </si>
  <si>
    <t>Normal Hours of work:  08.00 – 17.00 Monday to Friday</t>
  </si>
  <si>
    <t>Call out Charge (to include one hour on site) – Normal hours</t>
  </si>
  <si>
    <t xml:space="preserve">£           </t>
  </si>
  <si>
    <t>Rate per subsequent hour – Normal hours</t>
  </si>
  <si>
    <t>Call out Charge (to include one hour on site) – Out of normal hours</t>
  </si>
  <si>
    <t>Rate per subsequent hour – Out of normal hours</t>
  </si>
  <si>
    <t>Indicative Hours</t>
  </si>
  <si>
    <t xml:space="preserve"> Rate per hour Applied</t>
  </si>
  <si>
    <t>Door fitter</t>
  </si>
  <si>
    <t>Trainee door fitter or mate</t>
  </si>
  <si>
    <t>Electrician</t>
  </si>
  <si>
    <r>
      <t>6.7 Materials</t>
    </r>
    <r>
      <rPr>
        <b/>
        <sz val="12"/>
        <color rgb="FF000000"/>
        <rFont val="Arial"/>
        <family val="2"/>
      </rPr>
      <t>/Equipment schedule – For non-emergency Reactive/Planned Maintenance</t>
    </r>
  </si>
  <si>
    <t>Base Cost</t>
  </si>
  <si>
    <t>Materials/Parts supplied</t>
  </si>
  <si>
    <t xml:space="preserve">General Plant supplied </t>
  </si>
  <si>
    <t>For scissor lift below, we would consider a ‘cherry picker’ if that is your preference.</t>
  </si>
  <si>
    <t>The response to this section can be flexible to allow you to present options we can alternatively consider, perhaps something new that we have not seen or considered before or alternate rental costs if it is area dependant.</t>
  </si>
  <si>
    <t>Six Months</t>
  </si>
  <si>
    <t>Annual</t>
  </si>
  <si>
    <t>Please detail below any other services not covered above, that would incur a cost if you were successful in this competition. If it is not included either above or within this section, it will not be chargeable if you win this tender.</t>
  </si>
  <si>
    <t>If some element of the charges detailed below, is deemed to be material to the value of the contract particularly year 1, such as a mobilisation cost, monthly helpdesk or other administration fee, it will be added to the Total Price for Scoring above. The decision of East Sussex Fire Authority on this matter is final.</t>
  </si>
  <si>
    <t>Service Provision</t>
  </si>
  <si>
    <t>How Often</t>
  </si>
  <si>
    <t>Total Annual Cost</t>
  </si>
  <si>
    <t xml:space="preserve">Section 6 Response - ESFA2540 Appliance Bay Doors Servicing </t>
  </si>
  <si>
    <t>Complete all white boxes. Enter figures only</t>
  </si>
  <si>
    <r>
      <t xml:space="preserve">     </t>
    </r>
    <r>
      <rPr>
        <b/>
        <i/>
        <sz val="11"/>
        <color theme="1"/>
        <rFont val="Arial"/>
        <family val="2"/>
      </rPr>
      <t xml:space="preserve"> </t>
    </r>
  </si>
  <si>
    <t>6.1 Annual Inspection Maintenance and Testing</t>
  </si>
  <si>
    <t>Please read ITT Section 6 before completion. All figures in 6.1 and 6.2 will include all staff costs, travel to site lubricants, consumable parts and the provision or any equipment required to provide the service including for high level access.</t>
  </si>
  <si>
    <t>Total for Section 6.2</t>
  </si>
  <si>
    <t>Bidders Name:</t>
  </si>
  <si>
    <t>6.3 Cable Replacement</t>
  </si>
  <si>
    <t>Fitted fitted during a routine visit to otherwise repair or service the door or  requested as an ad-hoc visit - as per ITT fuller instructions.</t>
  </si>
  <si>
    <t>6.4 Part Replacement [Fully fitted cost]</t>
  </si>
  <si>
    <t>Shown below are a number of replacement parts based on historic precedent. 
Assume 3.5m wide. Read full instructions in ITT</t>
  </si>
  <si>
    <t>Total To Supply – Section 6.4</t>
  </si>
  <si>
    <t>6.5 Emergency call outs and repair visits</t>
  </si>
  <si>
    <t>See ITT instructions for completion</t>
  </si>
  <si>
    <t>6.6 Labour schedule – For non-emergency Reactive and Planned Maintenance</t>
  </si>
  <si>
    <t>Indicative Callouts per annum</t>
  </si>
  <si>
    <t>Total Price for Evaluation Scoring (6.1 to 6.7)</t>
  </si>
  <si>
    <t>Single Service Visit for one appliance bay door (including the cost of all materials, lubricants and incidentals)</t>
  </si>
  <si>
    <t>Weekly rental cost for a scaffold platform (where it is required, this should be included in your bid costs above)</t>
  </si>
  <si>
    <t>Weekly rental cost for a scissor lift (where it is required, this should be included in your bid costs above)</t>
  </si>
  <si>
    <t>Cost to deploy a company owned scissor lift as required
(for reactive repairs and planned part replacement only - see ITT) .</t>
  </si>
  <si>
    <t>Long term rental for a scissor lift held locally on standby for when needed 
(assuming your vehicles and Engineers can move to site required)</t>
  </si>
  <si>
    <t>Per Quarter</t>
  </si>
  <si>
    <t>6.9 Any Ancillary Services</t>
  </si>
  <si>
    <r>
      <t xml:space="preserve">6.8 Routine Servicing - </t>
    </r>
    <r>
      <rPr>
        <b/>
        <sz val="10"/>
        <color theme="1"/>
        <rFont val="Arial"/>
        <family val="2"/>
      </rPr>
      <t>see ITT for full instructions</t>
    </r>
  </si>
  <si>
    <t>Description</t>
  </si>
  <si>
    <t>Total Cost for Section 6.5</t>
  </si>
  <si>
    <t>Total Cost for Labour for Planned Maintenance – Section 6.6</t>
  </si>
  <si>
    <t>Total Cost for Materials for Planned Maintenance – Section 6.7</t>
  </si>
  <si>
    <r>
      <t xml:space="preserve">Replacement Components shall be fitted at the costs shown below. These will include the cost of all materials, </t>
    </r>
    <r>
      <rPr>
        <u/>
        <sz val="11"/>
        <color rgb="FFFF0000"/>
        <rFont val="Arial"/>
        <family val="2"/>
      </rPr>
      <t>equipment required</t>
    </r>
    <r>
      <rPr>
        <sz val="11"/>
        <color rgb="FFFF0000"/>
        <rFont val="Arial"/>
        <family val="2"/>
      </rPr>
      <t xml:space="preserve">, labour, setup, overheads, incidental and mileage costs for the initial term of the contract. </t>
    </r>
  </si>
  <si>
    <t>Cost for a complete width Indupart glazing sections (clear)</t>
  </si>
  <si>
    <t>Cost for a complete width Indupart glazing sections (frosted)</t>
  </si>
  <si>
    <t>Mark up Applied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</si>
</sst>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6" formatCode="&quot;£&quot;#,##0.00"/>
    <numFmt numFmtId="167" formatCode="0.0%"/>
  </numFmts>
  <fonts count="21" x14ac:knownFonts="1">
    <font>
      <sz val="11"/>
      <color theme="1"/>
      <name val="Aptos Narrow"/>
      <family val="2"/>
      <scheme val="minor"/>
    </font>
    <font>
      <sz val="11"/>
      <color theme="1"/>
      <name val="Arial"/>
      <family val="2"/>
    </font>
    <font>
      <b/>
      <sz val="11"/>
      <color theme="1"/>
      <name val="Arial"/>
      <family val="2"/>
    </font>
    <font>
      <b/>
      <sz val="10"/>
      <color rgb="FF000000"/>
      <name val="Arial"/>
      <family val="2"/>
    </font>
    <font>
      <b/>
      <sz val="12"/>
      <color rgb="FF000000"/>
      <name val="Arial"/>
      <family val="2"/>
    </font>
    <font>
      <b/>
      <i/>
      <sz val="11"/>
      <color theme="1"/>
      <name val="Arial"/>
      <family val="2"/>
    </font>
    <font>
      <sz val="8"/>
      <color theme="1"/>
      <name val="Arial"/>
      <family val="2"/>
    </font>
    <font>
      <sz val="10"/>
      <color rgb="FF000000"/>
      <name val="Arial"/>
      <family val="2"/>
    </font>
    <font>
      <sz val="11"/>
      <color rgb="FF000000"/>
      <name val="Arial"/>
      <family val="2"/>
    </font>
    <font>
      <b/>
      <sz val="11"/>
      <color rgb="FF000000"/>
      <name val="Arial"/>
      <family val="2"/>
    </font>
    <font>
      <b/>
      <sz val="6"/>
      <color rgb="FF000000"/>
      <name val="Arial"/>
      <family val="2"/>
    </font>
    <font>
      <sz val="6"/>
      <color rgb="FF000000"/>
      <name val="Arial"/>
      <family val="2"/>
    </font>
    <font>
      <sz val="6"/>
      <color theme="1"/>
      <name val="Arial"/>
      <family val="2"/>
    </font>
    <font>
      <b/>
      <sz val="12"/>
      <color theme="1"/>
      <name val="Arial"/>
      <family val="2"/>
    </font>
    <font>
      <sz val="6"/>
      <color rgb="FF0070C0"/>
      <name val="Arial"/>
      <family val="2"/>
    </font>
    <font>
      <sz val="11"/>
      <color rgb="FFFF0000"/>
      <name val="Arial"/>
      <family val="2"/>
    </font>
    <font>
      <u/>
      <sz val="11"/>
      <color rgb="FFFF0000"/>
      <name val="Arial"/>
      <family val="2"/>
    </font>
    <font>
      <b/>
      <sz val="10"/>
      <color theme="1"/>
      <name val="Arial"/>
      <family val="2"/>
    </font>
    <font>
      <sz val="12"/>
      <color theme="1"/>
      <name val="Arial"/>
      <family val="2"/>
    </font>
    <font>
      <b/>
      <sz val="11"/>
      <color rgb="FFFF0000"/>
      <name val="Aptos Narrow"/>
      <family val="2"/>
      <scheme val="minor"/>
    </font>
    <font>
      <sz val="9"/>
      <color rgb="FF000000"/>
      <name val="Arial"/>
      <family val="2"/>
    </font>
  </fonts>
  <fills count="7">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indent="1"/>
    </xf>
    <xf numFmtId="0" fontId="6"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 fillId="0" borderId="0" xfId="0" applyFont="1" applyAlignment="1">
      <alignment horizontal="justify" vertical="center"/>
    </xf>
    <xf numFmtId="0" fontId="13" fillId="0" borderId="0" xfId="0" applyFont="1" applyAlignment="1">
      <alignment vertical="center"/>
    </xf>
    <xf numFmtId="0" fontId="14" fillId="0" borderId="0" xfId="0" applyFont="1" applyAlignment="1">
      <alignment horizontal="justify" vertical="center"/>
    </xf>
    <xf numFmtId="0" fontId="8" fillId="0" borderId="0" xfId="0" applyFont="1" applyAlignment="1">
      <alignment horizontal="left" vertical="center" indent="1"/>
    </xf>
    <xf numFmtId="0" fontId="9" fillId="0" borderId="0" xfId="0" applyFont="1" applyAlignment="1">
      <alignment vertical="center"/>
    </xf>
    <xf numFmtId="0" fontId="18" fillId="0" borderId="0" xfId="0" applyFont="1" applyAlignment="1">
      <alignment vertical="center"/>
    </xf>
    <xf numFmtId="0" fontId="2" fillId="0" borderId="0" xfId="0" applyFont="1" applyAlignment="1">
      <alignment vertical="center"/>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8" fillId="0" borderId="4" xfId="0" applyFont="1" applyBorder="1" applyAlignment="1">
      <alignment vertical="center" wrapText="1"/>
    </xf>
    <xf numFmtId="0" fontId="8" fillId="3" borderId="4" xfId="0" applyFont="1" applyFill="1" applyBorder="1" applyAlignment="1">
      <alignment vertical="center" wrapText="1"/>
    </xf>
    <xf numFmtId="166" fontId="8" fillId="3" borderId="4" xfId="0" applyNumberFormat="1" applyFont="1" applyFill="1" applyBorder="1" applyAlignment="1">
      <alignment vertical="center" wrapText="1"/>
    </xf>
    <xf numFmtId="0" fontId="7" fillId="0" borderId="0" xfId="0" applyFont="1" applyAlignment="1">
      <alignment horizontal="left" vertical="top" wrapText="1"/>
    </xf>
    <xf numFmtId="0" fontId="8" fillId="0" borderId="0" xfId="0" applyFont="1" applyBorder="1" applyAlignment="1">
      <alignment vertical="center" wrapText="1"/>
    </xf>
    <xf numFmtId="166" fontId="8" fillId="3" borderId="0" xfId="0" applyNumberFormat="1" applyFont="1" applyFill="1" applyBorder="1" applyAlignment="1">
      <alignment vertical="center" wrapText="1"/>
    </xf>
    <xf numFmtId="0" fontId="0" fillId="0" borderId="0" xfId="0" applyBorder="1" applyAlignment="1"/>
    <xf numFmtId="0" fontId="19" fillId="0" borderId="0" xfId="0" applyFont="1"/>
    <xf numFmtId="0" fontId="7" fillId="4" borderId="4" xfId="0" applyFont="1" applyFill="1" applyBorder="1" applyAlignment="1">
      <alignment horizontal="justify" vertical="center" wrapText="1"/>
    </xf>
    <xf numFmtId="0" fontId="9" fillId="4" borderId="4" xfId="0" applyFont="1" applyFill="1" applyBorder="1" applyAlignment="1">
      <alignment horizontal="right" vertical="center" wrapText="1"/>
    </xf>
    <xf numFmtId="0" fontId="9" fillId="4" borderId="4" xfId="0" applyFont="1" applyFill="1" applyBorder="1" applyAlignment="1">
      <alignment vertical="center" wrapText="1"/>
    </xf>
    <xf numFmtId="0" fontId="8" fillId="4" borderId="4" xfId="0" applyFont="1" applyFill="1" applyBorder="1" applyAlignment="1">
      <alignment vertical="center" wrapText="1"/>
    </xf>
    <xf numFmtId="166" fontId="9" fillId="4" borderId="4" xfId="0" applyNumberFormat="1" applyFont="1" applyFill="1" applyBorder="1" applyAlignment="1">
      <alignment horizontal="center" vertical="center" wrapText="1"/>
    </xf>
    <xf numFmtId="0" fontId="4" fillId="0" borderId="0" xfId="0" applyFont="1" applyAlignment="1">
      <alignment horizontal="left" vertical="center"/>
    </xf>
    <xf numFmtId="0" fontId="1" fillId="0" borderId="0" xfId="0" applyFont="1" applyAlignment="1">
      <alignment horizontal="left" vertical="top"/>
    </xf>
    <xf numFmtId="0" fontId="1" fillId="0" borderId="0" xfId="0" applyFont="1" applyAlignment="1">
      <alignment horizontal="left" vertical="top" wrapText="1"/>
    </xf>
    <xf numFmtId="0" fontId="8" fillId="5" borderId="4" xfId="0"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top"/>
    </xf>
    <xf numFmtId="0" fontId="15" fillId="0" borderId="0" xfId="0" applyFont="1" applyAlignment="1">
      <alignment horizontal="left" vertical="top" wrapText="1"/>
    </xf>
    <xf numFmtId="0" fontId="1" fillId="0" borderId="4" xfId="0" applyFont="1" applyBorder="1" applyAlignment="1">
      <alignment vertical="center" wrapText="1"/>
    </xf>
    <xf numFmtId="0" fontId="7" fillId="4" borderId="4" xfId="0" applyFont="1" applyFill="1" applyBorder="1" applyAlignment="1">
      <alignment vertical="center" wrapText="1"/>
    </xf>
    <xf numFmtId="0" fontId="7" fillId="4"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9" fillId="4" borderId="4" xfId="0" applyFont="1" applyFill="1" applyBorder="1" applyAlignment="1">
      <alignment horizontal="right" vertical="center"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Border="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0" xfId="0" applyFont="1" applyAlignment="1">
      <alignment horizontal="left" vertical="top"/>
    </xf>
    <xf numFmtId="0" fontId="0" fillId="4" borderId="4" xfId="0" applyFill="1" applyBorder="1" applyAlignment="1">
      <alignment horizontal="center" vertical="center"/>
    </xf>
    <xf numFmtId="0" fontId="9" fillId="4" borderId="6" xfId="0" applyFont="1" applyFill="1" applyBorder="1" applyAlignment="1">
      <alignment horizontal="right" vertical="center" wrapText="1"/>
    </xf>
    <xf numFmtId="0" fontId="9" fillId="4" borderId="8" xfId="0" applyFont="1" applyFill="1" applyBorder="1" applyAlignment="1">
      <alignment horizontal="right" vertical="center" wrapText="1"/>
    </xf>
    <xf numFmtId="0" fontId="9" fillId="4" borderId="7" xfId="0" applyFont="1" applyFill="1" applyBorder="1" applyAlignment="1">
      <alignment horizontal="right" vertical="center" wrapText="1"/>
    </xf>
    <xf numFmtId="0" fontId="20" fillId="4" borderId="4" xfId="0" applyFont="1" applyFill="1" applyBorder="1" applyAlignment="1">
      <alignment horizontal="center" vertical="center" wrapText="1"/>
    </xf>
    <xf numFmtId="166" fontId="8" fillId="3" borderId="4" xfId="0" applyNumberFormat="1" applyFont="1" applyFill="1" applyBorder="1" applyAlignment="1">
      <alignment horizontal="center" vertical="center" wrapText="1"/>
    </xf>
    <xf numFmtId="166" fontId="1" fillId="5" borderId="4" xfId="0" applyNumberFormat="1" applyFont="1" applyFill="1" applyBorder="1" applyAlignment="1">
      <alignment horizontal="center" vertical="center"/>
    </xf>
    <xf numFmtId="166" fontId="2" fillId="4" borderId="4" xfId="0" applyNumberFormat="1" applyFont="1" applyFill="1" applyBorder="1" applyAlignment="1">
      <alignment horizontal="center" vertical="center"/>
    </xf>
    <xf numFmtId="166" fontId="8" fillId="5" borderId="4" xfId="0" applyNumberFormat="1" applyFont="1" applyFill="1" applyBorder="1" applyAlignment="1">
      <alignment horizontal="center" vertical="center" wrapText="1"/>
    </xf>
    <xf numFmtId="166" fontId="8" fillId="4" borderId="4" xfId="0" applyNumberFormat="1" applyFont="1" applyFill="1" applyBorder="1" applyAlignment="1">
      <alignment horizontal="center" vertical="center" wrapText="1"/>
    </xf>
    <xf numFmtId="6" fontId="8" fillId="5" borderId="4" xfId="0" applyNumberFormat="1" applyFont="1" applyFill="1" applyBorder="1" applyAlignment="1">
      <alignment horizontal="center" vertical="center" wrapText="1"/>
    </xf>
    <xf numFmtId="167" fontId="8" fillId="3" borderId="4" xfId="0" applyNumberFormat="1" applyFont="1" applyFill="1" applyBorder="1" applyAlignment="1">
      <alignment horizontal="right" vertical="center" wrapText="1"/>
    </xf>
    <xf numFmtId="0" fontId="9" fillId="6" borderId="4" xfId="0" applyFont="1" applyFill="1" applyBorder="1" applyAlignment="1">
      <alignment horizontal="right" vertical="center" wrapText="1"/>
    </xf>
    <xf numFmtId="166" fontId="2" fillId="6" borderId="4" xfId="0" applyNumberFormat="1" applyFont="1" applyFill="1" applyBorder="1"/>
    <xf numFmtId="0" fontId="1" fillId="0" borderId="4" xfId="0" applyFont="1" applyBorder="1" applyAlignment="1">
      <alignment horizontal="left" vertical="top" wrapText="1"/>
    </xf>
    <xf numFmtId="0" fontId="1" fillId="0" borderId="4" xfId="0" applyFont="1" applyBorder="1" applyAlignment="1">
      <alignment horizontal="right" vertical="center" wrapText="1"/>
    </xf>
    <xf numFmtId="0" fontId="1" fillId="3" borderId="4" xfId="0" applyFont="1" applyFill="1" applyBorder="1" applyAlignment="1">
      <alignment vertical="center" wrapText="1"/>
    </xf>
    <xf numFmtId="0" fontId="3" fillId="4" borderId="4" xfId="0" applyFont="1" applyFill="1" applyBorder="1" applyAlignment="1">
      <alignment vertical="center" wrapText="1"/>
    </xf>
    <xf numFmtId="0" fontId="1" fillId="4" borderId="4" xfId="0" applyFont="1" applyFill="1" applyBorder="1" applyAlignment="1">
      <alignment vertical="center"/>
    </xf>
    <xf numFmtId="0" fontId="0" fillId="4" borderId="4" xfId="0" applyFont="1" applyFill="1" applyBorder="1" applyAlignment="1">
      <alignment horizontal="center" vertical="center"/>
    </xf>
    <xf numFmtId="0" fontId="13" fillId="0" borderId="0" xfId="0" applyFont="1" applyAlignment="1">
      <alignment vertical="top"/>
    </xf>
    <xf numFmtId="0" fontId="13" fillId="0" borderId="0" xfId="0" applyFont="1" applyAlignment="1">
      <alignment horizontal="center"/>
    </xf>
    <xf numFmtId="166" fontId="8" fillId="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1C0F-AE5A-4345-A91D-8890948F096D}">
  <dimension ref="A1:H155"/>
  <sheetViews>
    <sheetView tabSelected="1" topLeftCell="A94" workbookViewId="0">
      <selection activeCell="D109" sqref="D109:D112"/>
    </sheetView>
  </sheetViews>
  <sheetFormatPr defaultRowHeight="14.4" x14ac:dyDescent="0.3"/>
  <cols>
    <col min="1" max="1" width="61.77734375" customWidth="1"/>
    <col min="2" max="2" width="13.21875" customWidth="1"/>
    <col min="3" max="3" width="11.21875" customWidth="1"/>
    <col min="4" max="4" width="13.44140625" customWidth="1"/>
  </cols>
  <sheetData>
    <row r="1" spans="1:8" ht="15.6" x14ac:dyDescent="0.3">
      <c r="A1" s="71" t="s">
        <v>78</v>
      </c>
    </row>
    <row r="2" spans="1:8" ht="15" thickBot="1" x14ac:dyDescent="0.35"/>
    <row r="3" spans="1:8" ht="16.2" thickBot="1" x14ac:dyDescent="0.35">
      <c r="A3" s="72" t="s">
        <v>84</v>
      </c>
      <c r="B3" s="16"/>
      <c r="C3" s="17"/>
      <c r="D3" s="17"/>
      <c r="E3" s="18"/>
      <c r="F3" s="25"/>
      <c r="G3" s="25"/>
      <c r="H3" s="25"/>
    </row>
    <row r="5" spans="1:8" x14ac:dyDescent="0.3">
      <c r="A5" s="26" t="s">
        <v>79</v>
      </c>
    </row>
    <row r="7" spans="1:8" ht="44.4" customHeight="1" x14ac:dyDescent="0.3">
      <c r="A7" s="22" t="s">
        <v>82</v>
      </c>
      <c r="B7" s="22"/>
      <c r="C7" s="22"/>
      <c r="D7" s="22"/>
    </row>
    <row r="8" spans="1:8" x14ac:dyDescent="0.3">
      <c r="A8" s="2"/>
    </row>
    <row r="9" spans="1:8" ht="15.6" x14ac:dyDescent="0.3">
      <c r="A9" s="3" t="s">
        <v>81</v>
      </c>
      <c r="B9" s="3" t="s">
        <v>80</v>
      </c>
    </row>
    <row r="10" spans="1:8" x14ac:dyDescent="0.3">
      <c r="A10" s="4"/>
    </row>
    <row r="11" spans="1:8" ht="33" customHeight="1" x14ac:dyDescent="0.3">
      <c r="A11" s="27" t="s">
        <v>0</v>
      </c>
      <c r="B11" s="27"/>
    </row>
    <row r="12" spans="1:8" x14ac:dyDescent="0.3">
      <c r="A12" s="19" t="s">
        <v>1</v>
      </c>
      <c r="B12" s="56"/>
    </row>
    <row r="13" spans="1:8" x14ac:dyDescent="0.3">
      <c r="A13" s="19" t="s">
        <v>3</v>
      </c>
      <c r="B13" s="56"/>
    </row>
    <row r="14" spans="1:8" x14ac:dyDescent="0.3">
      <c r="A14" s="19" t="s">
        <v>4</v>
      </c>
      <c r="B14" s="56"/>
    </row>
    <row r="15" spans="1:8" x14ac:dyDescent="0.3">
      <c r="A15" s="19" t="s">
        <v>5</v>
      </c>
      <c r="B15" s="56"/>
    </row>
    <row r="16" spans="1:8" x14ac:dyDescent="0.3">
      <c r="A16" s="19" t="s">
        <v>6</v>
      </c>
      <c r="B16" s="56"/>
    </row>
    <row r="17" spans="1:2" x14ac:dyDescent="0.3">
      <c r="A17" s="19" t="s">
        <v>7</v>
      </c>
      <c r="B17" s="56"/>
    </row>
    <row r="18" spans="1:2" x14ac:dyDescent="0.3">
      <c r="A18" s="19" t="s">
        <v>8</v>
      </c>
      <c r="B18" s="56"/>
    </row>
    <row r="19" spans="1:2" x14ac:dyDescent="0.3">
      <c r="A19" s="19" t="s">
        <v>9</v>
      </c>
      <c r="B19" s="56"/>
    </row>
    <row r="20" spans="1:2" x14ac:dyDescent="0.3">
      <c r="A20" s="19" t="s">
        <v>10</v>
      </c>
      <c r="B20" s="56"/>
    </row>
    <row r="21" spans="1:2" x14ac:dyDescent="0.3">
      <c r="A21" s="19" t="s">
        <v>11</v>
      </c>
      <c r="B21" s="56"/>
    </row>
    <row r="22" spans="1:2" x14ac:dyDescent="0.3">
      <c r="A22" s="19" t="s">
        <v>12</v>
      </c>
      <c r="B22" s="56"/>
    </row>
    <row r="23" spans="1:2" x14ac:dyDescent="0.3">
      <c r="A23" s="19" t="s">
        <v>13</v>
      </c>
      <c r="B23" s="56"/>
    </row>
    <row r="24" spans="1:2" x14ac:dyDescent="0.3">
      <c r="A24" s="19" t="s">
        <v>14</v>
      </c>
      <c r="B24" s="56"/>
    </row>
    <row r="25" spans="1:2" x14ac:dyDescent="0.3">
      <c r="A25" s="19" t="s">
        <v>15</v>
      </c>
      <c r="B25" s="56"/>
    </row>
    <row r="26" spans="1:2" x14ac:dyDescent="0.3">
      <c r="A26" s="19" t="s">
        <v>16</v>
      </c>
      <c r="B26" s="56"/>
    </row>
    <row r="27" spans="1:2" x14ac:dyDescent="0.3">
      <c r="A27" s="19" t="s">
        <v>17</v>
      </c>
      <c r="B27" s="56"/>
    </row>
    <row r="28" spans="1:2" x14ac:dyDescent="0.3">
      <c r="A28" s="19" t="s">
        <v>18</v>
      </c>
      <c r="B28" s="56"/>
    </row>
    <row r="29" spans="1:2" x14ac:dyDescent="0.3">
      <c r="A29" s="19" t="s">
        <v>19</v>
      </c>
      <c r="B29" s="56"/>
    </row>
    <row r="30" spans="1:2" x14ac:dyDescent="0.3">
      <c r="A30" s="19" t="s">
        <v>20</v>
      </c>
      <c r="B30" s="56"/>
    </row>
    <row r="31" spans="1:2" x14ac:dyDescent="0.3">
      <c r="A31" s="19" t="s">
        <v>21</v>
      </c>
      <c r="B31" s="56"/>
    </row>
    <row r="32" spans="1:2" x14ac:dyDescent="0.3">
      <c r="A32" s="19" t="s">
        <v>22</v>
      </c>
      <c r="B32" s="56"/>
    </row>
    <row r="33" spans="1:2" x14ac:dyDescent="0.3">
      <c r="A33" s="19" t="s">
        <v>23</v>
      </c>
      <c r="B33" s="56"/>
    </row>
    <row r="34" spans="1:2" x14ac:dyDescent="0.3">
      <c r="A34" s="19" t="s">
        <v>24</v>
      </c>
      <c r="B34" s="56"/>
    </row>
    <row r="35" spans="1:2" x14ac:dyDescent="0.3">
      <c r="A35" s="19" t="s">
        <v>25</v>
      </c>
      <c r="B35" s="56"/>
    </row>
    <row r="36" spans="1:2" x14ac:dyDescent="0.3">
      <c r="A36" s="19" t="s">
        <v>26</v>
      </c>
      <c r="B36" s="56"/>
    </row>
    <row r="37" spans="1:2" x14ac:dyDescent="0.3">
      <c r="A37" s="28" t="s">
        <v>27</v>
      </c>
      <c r="B37" s="31">
        <f>SUM(B12:B36)</f>
        <v>0</v>
      </c>
    </row>
    <row r="38" spans="1:2" x14ac:dyDescent="0.3">
      <c r="A38" s="5"/>
    </row>
    <row r="39" spans="1:2" ht="15.6" x14ac:dyDescent="0.3">
      <c r="A39" s="3" t="s">
        <v>28</v>
      </c>
    </row>
    <row r="40" spans="1:2" x14ac:dyDescent="0.3">
      <c r="A40" s="5"/>
    </row>
    <row r="41" spans="1:2" ht="57" customHeight="1" x14ac:dyDescent="0.3">
      <c r="A41" s="27" t="s">
        <v>29</v>
      </c>
      <c r="B41" s="27"/>
    </row>
    <row r="42" spans="1:2" x14ac:dyDescent="0.3">
      <c r="A42" s="29" t="s">
        <v>30</v>
      </c>
      <c r="B42" s="29"/>
    </row>
    <row r="43" spans="1:2" x14ac:dyDescent="0.3">
      <c r="A43" s="19" t="s">
        <v>4</v>
      </c>
      <c r="B43" s="56"/>
    </row>
    <row r="44" spans="1:2" x14ac:dyDescent="0.3">
      <c r="A44" s="19" t="s">
        <v>31</v>
      </c>
      <c r="B44" s="56"/>
    </row>
    <row r="45" spans="1:2" x14ac:dyDescent="0.3">
      <c r="A45" s="19" t="s">
        <v>8</v>
      </c>
      <c r="B45" s="56"/>
    </row>
    <row r="46" spans="1:2" x14ac:dyDescent="0.3">
      <c r="A46" s="19" t="s">
        <v>21</v>
      </c>
      <c r="B46" s="56"/>
    </row>
    <row r="47" spans="1:2" x14ac:dyDescent="0.3">
      <c r="A47" s="19" t="s">
        <v>26</v>
      </c>
      <c r="B47" s="56"/>
    </row>
    <row r="48" spans="1:2" x14ac:dyDescent="0.3">
      <c r="A48" s="19" t="s">
        <v>32</v>
      </c>
      <c r="B48" s="56"/>
    </row>
    <row r="49" spans="1:4" x14ac:dyDescent="0.3">
      <c r="A49" s="19" t="s">
        <v>33</v>
      </c>
      <c r="B49" s="56"/>
    </row>
    <row r="50" spans="1:4" x14ac:dyDescent="0.3">
      <c r="A50" s="29" t="s">
        <v>34</v>
      </c>
      <c r="B50" s="29"/>
    </row>
    <row r="51" spans="1:4" x14ac:dyDescent="0.3">
      <c r="A51" s="19" t="s">
        <v>9</v>
      </c>
      <c r="B51" s="56"/>
    </row>
    <row r="52" spans="1:4" x14ac:dyDescent="0.3">
      <c r="A52" s="19" t="s">
        <v>14</v>
      </c>
      <c r="B52" s="56"/>
    </row>
    <row r="53" spans="1:4" x14ac:dyDescent="0.3">
      <c r="A53" s="19" t="s">
        <v>16</v>
      </c>
      <c r="B53" s="56"/>
    </row>
    <row r="54" spans="1:4" x14ac:dyDescent="0.3">
      <c r="A54" s="19" t="s">
        <v>17</v>
      </c>
      <c r="B54" s="56"/>
    </row>
    <row r="55" spans="1:4" x14ac:dyDescent="0.3">
      <c r="A55" s="19" t="s">
        <v>18</v>
      </c>
      <c r="B55" s="56"/>
    </row>
    <row r="56" spans="1:4" x14ac:dyDescent="0.3">
      <c r="A56" s="19" t="s">
        <v>35</v>
      </c>
      <c r="B56" s="56"/>
    </row>
    <row r="57" spans="1:4" x14ac:dyDescent="0.3">
      <c r="A57" s="29" t="s">
        <v>36</v>
      </c>
      <c r="B57" s="29"/>
    </row>
    <row r="58" spans="1:4" x14ac:dyDescent="0.3">
      <c r="A58" s="19" t="s">
        <v>37</v>
      </c>
      <c r="B58" s="56"/>
    </row>
    <row r="59" spans="1:4" x14ac:dyDescent="0.3">
      <c r="A59" s="19" t="s">
        <v>38</v>
      </c>
      <c r="B59" s="56"/>
    </row>
    <row r="60" spans="1:4" x14ac:dyDescent="0.3">
      <c r="A60" s="28" t="s">
        <v>83</v>
      </c>
      <c r="B60" s="31">
        <f>SUM(B58:B59,B51:B56,B43:B49)</f>
        <v>0</v>
      </c>
    </row>
    <row r="61" spans="1:4" x14ac:dyDescent="0.3">
      <c r="A61" s="23"/>
      <c r="B61" s="24"/>
    </row>
    <row r="62" spans="1:4" ht="15.6" x14ac:dyDescent="0.3">
      <c r="A62" s="32" t="s">
        <v>85</v>
      </c>
      <c r="B62" s="6"/>
    </row>
    <row r="63" spans="1:4" x14ac:dyDescent="0.3">
      <c r="A63" s="7"/>
    </row>
    <row r="64" spans="1:4" ht="28.2" customHeight="1" x14ac:dyDescent="0.3">
      <c r="A64" s="34" t="s">
        <v>86</v>
      </c>
      <c r="B64" s="34"/>
      <c r="C64" s="34"/>
      <c r="D64" s="34"/>
    </row>
    <row r="65" spans="1:4" ht="10.199999999999999" customHeight="1" x14ac:dyDescent="0.3">
      <c r="A65" s="8"/>
    </row>
    <row r="66" spans="1:4" x14ac:dyDescent="0.3">
      <c r="A66" s="40"/>
      <c r="B66" s="41" t="s">
        <v>39</v>
      </c>
      <c r="C66" s="40" t="s">
        <v>40</v>
      </c>
      <c r="D66" s="41" t="s">
        <v>41</v>
      </c>
    </row>
    <row r="67" spans="1:4" x14ac:dyDescent="0.3">
      <c r="A67" s="19" t="s">
        <v>42</v>
      </c>
      <c r="B67" s="35">
        <v>20</v>
      </c>
      <c r="C67" s="56"/>
      <c r="D67" s="59">
        <f>SUM(C67)*B67</f>
        <v>0</v>
      </c>
    </row>
    <row r="68" spans="1:4" x14ac:dyDescent="0.3">
      <c r="A68" s="19" t="s">
        <v>43</v>
      </c>
      <c r="B68" s="35">
        <v>5</v>
      </c>
      <c r="C68" s="56"/>
      <c r="D68" s="59">
        <f>SUM(C68)*B68</f>
        <v>0</v>
      </c>
    </row>
    <row r="69" spans="1:4" x14ac:dyDescent="0.3">
      <c r="A69" s="44" t="s">
        <v>44</v>
      </c>
      <c r="B69" s="44"/>
      <c r="C69" s="44"/>
      <c r="D69" s="60">
        <f>SUM(D67:D68)</f>
        <v>0</v>
      </c>
    </row>
    <row r="70" spans="1:4" ht="15.6" x14ac:dyDescent="0.3">
      <c r="A70" s="10"/>
    </row>
    <row r="71" spans="1:4" ht="15.6" x14ac:dyDescent="0.3">
      <c r="A71" s="37" t="s">
        <v>87</v>
      </c>
      <c r="B71" s="10"/>
    </row>
    <row r="72" spans="1:4" x14ac:dyDescent="0.3">
      <c r="A72" s="8"/>
    </row>
    <row r="73" spans="1:4" ht="27.6" customHeight="1" x14ac:dyDescent="0.3">
      <c r="A73" s="34" t="s">
        <v>88</v>
      </c>
      <c r="B73" s="33"/>
      <c r="C73" s="33"/>
      <c r="D73" s="33"/>
    </row>
    <row r="74" spans="1:4" ht="4.2" customHeight="1" x14ac:dyDescent="0.3">
      <c r="A74" s="11"/>
    </row>
    <row r="75" spans="1:4" ht="30" customHeight="1" x14ac:dyDescent="0.3">
      <c r="A75" s="38" t="s">
        <v>107</v>
      </c>
      <c r="B75" s="38"/>
      <c r="C75" s="38"/>
      <c r="D75" s="38"/>
    </row>
    <row r="76" spans="1:4" x14ac:dyDescent="0.3">
      <c r="A76" s="8"/>
    </row>
    <row r="77" spans="1:4" x14ac:dyDescent="0.3">
      <c r="A77" s="42"/>
      <c r="B77" s="43" t="s">
        <v>45</v>
      </c>
    </row>
    <row r="78" spans="1:4" x14ac:dyDescent="0.3">
      <c r="A78" s="39" t="s">
        <v>108</v>
      </c>
      <c r="B78" s="56"/>
    </row>
    <row r="79" spans="1:4" x14ac:dyDescent="0.3">
      <c r="A79" s="39" t="s">
        <v>109</v>
      </c>
      <c r="B79" s="56"/>
    </row>
    <row r="80" spans="1:4" ht="15" customHeight="1" x14ac:dyDescent="0.3">
      <c r="A80" s="39" t="s">
        <v>46</v>
      </c>
      <c r="B80" s="56"/>
    </row>
    <row r="81" spans="1:2" ht="15" customHeight="1" x14ac:dyDescent="0.3">
      <c r="A81" s="39" t="s">
        <v>47</v>
      </c>
      <c r="B81" s="56"/>
    </row>
    <row r="82" spans="1:2" ht="15" customHeight="1" x14ac:dyDescent="0.3">
      <c r="A82" s="39" t="s">
        <v>48</v>
      </c>
      <c r="B82" s="56"/>
    </row>
    <row r="83" spans="1:2" ht="15" customHeight="1" x14ac:dyDescent="0.3">
      <c r="A83" s="39" t="s">
        <v>49</v>
      </c>
      <c r="B83" s="56"/>
    </row>
    <row r="84" spans="1:2" ht="15" customHeight="1" x14ac:dyDescent="0.3">
      <c r="A84" s="39" t="s">
        <v>50</v>
      </c>
      <c r="B84" s="56"/>
    </row>
    <row r="85" spans="1:2" ht="15" customHeight="1" x14ac:dyDescent="0.3">
      <c r="A85" s="39" t="s">
        <v>51</v>
      </c>
      <c r="B85" s="56"/>
    </row>
    <row r="86" spans="1:2" ht="15" customHeight="1" x14ac:dyDescent="0.3">
      <c r="A86" s="39" t="s">
        <v>52</v>
      </c>
      <c r="B86" s="56"/>
    </row>
    <row r="87" spans="1:2" x14ac:dyDescent="0.3">
      <c r="A87" s="28" t="s">
        <v>89</v>
      </c>
      <c r="B87" s="31">
        <f>SUM(B78:B86)</f>
        <v>0</v>
      </c>
    </row>
    <row r="88" spans="1:2" x14ac:dyDescent="0.3">
      <c r="A88" s="1"/>
    </row>
    <row r="89" spans="1:2" ht="28.2" customHeight="1" x14ac:dyDescent="0.3">
      <c r="A89" s="45" t="s">
        <v>53</v>
      </c>
      <c r="B89" s="46"/>
    </row>
    <row r="90" spans="1:2" ht="120.6" customHeight="1" x14ac:dyDescent="0.3">
      <c r="A90" s="48"/>
      <c r="B90" s="49"/>
    </row>
    <row r="91" spans="1:2" x14ac:dyDescent="0.3">
      <c r="A91" s="47"/>
      <c r="B91" s="47"/>
    </row>
    <row r="92" spans="1:2" ht="15.6" x14ac:dyDescent="0.3">
      <c r="A92" s="50" t="s">
        <v>90</v>
      </c>
      <c r="B92" s="6"/>
    </row>
    <row r="93" spans="1:2" ht="11.4" customHeight="1" x14ac:dyDescent="0.3">
      <c r="A93" s="6"/>
    </row>
    <row r="94" spans="1:2" x14ac:dyDescent="0.3">
      <c r="A94" s="12" t="s">
        <v>91</v>
      </c>
    </row>
    <row r="95" spans="1:2" ht="4.2" customHeight="1" x14ac:dyDescent="0.3">
      <c r="A95" s="12"/>
    </row>
    <row r="96" spans="1:2" x14ac:dyDescent="0.3">
      <c r="A96" s="12" t="s">
        <v>54</v>
      </c>
    </row>
    <row r="97" spans="1:4" x14ac:dyDescent="0.3">
      <c r="A97" s="1"/>
    </row>
    <row r="98" spans="1:4" ht="22.8" x14ac:dyDescent="0.3">
      <c r="A98" s="30"/>
      <c r="B98" s="55" t="s">
        <v>93</v>
      </c>
      <c r="C98" s="55" t="s">
        <v>61</v>
      </c>
      <c r="D98" s="51" t="s">
        <v>41</v>
      </c>
    </row>
    <row r="99" spans="1:4" x14ac:dyDescent="0.3">
      <c r="A99" s="19" t="s">
        <v>55</v>
      </c>
      <c r="B99" s="35">
        <v>120</v>
      </c>
      <c r="C99" s="56"/>
      <c r="D99" s="57">
        <f>SUM(C99)*B99</f>
        <v>0</v>
      </c>
    </row>
    <row r="100" spans="1:4" x14ac:dyDescent="0.3">
      <c r="A100" s="19" t="s">
        <v>57</v>
      </c>
      <c r="B100" s="35">
        <v>60</v>
      </c>
      <c r="C100" s="56"/>
      <c r="D100" s="57">
        <f t="shared" ref="D100:D102" si="0">SUM(C100)*B100</f>
        <v>0</v>
      </c>
    </row>
    <row r="101" spans="1:4" x14ac:dyDescent="0.3">
      <c r="A101" s="19" t="s">
        <v>58</v>
      </c>
      <c r="B101" s="35">
        <v>30</v>
      </c>
      <c r="C101" s="56"/>
      <c r="D101" s="57">
        <f t="shared" si="0"/>
        <v>0</v>
      </c>
    </row>
    <row r="102" spans="1:4" x14ac:dyDescent="0.3">
      <c r="A102" s="19" t="s">
        <v>59</v>
      </c>
      <c r="B102" s="35">
        <v>15</v>
      </c>
      <c r="C102" s="56"/>
      <c r="D102" s="57">
        <f t="shared" si="0"/>
        <v>0</v>
      </c>
    </row>
    <row r="103" spans="1:4" x14ac:dyDescent="0.3">
      <c r="A103" s="52" t="s">
        <v>104</v>
      </c>
      <c r="B103" s="53"/>
      <c r="C103" s="54"/>
      <c r="D103" s="58">
        <f>SUM(D99:D102)</f>
        <v>0</v>
      </c>
    </row>
    <row r="104" spans="1:4" x14ac:dyDescent="0.3">
      <c r="A104" s="4"/>
    </row>
    <row r="105" spans="1:4" x14ac:dyDescent="0.3">
      <c r="A105" s="8"/>
    </row>
    <row r="106" spans="1:4" ht="15.6" x14ac:dyDescent="0.3">
      <c r="A106" s="50" t="s">
        <v>92</v>
      </c>
      <c r="B106" s="6"/>
    </row>
    <row r="107" spans="1:4" x14ac:dyDescent="0.3">
      <c r="A107" s="13"/>
    </row>
    <row r="108" spans="1:4" ht="26.4" x14ac:dyDescent="0.3">
      <c r="A108" s="40"/>
      <c r="B108" s="41" t="s">
        <v>60</v>
      </c>
      <c r="C108" s="41" t="s">
        <v>61</v>
      </c>
      <c r="D108" s="41" t="s">
        <v>41</v>
      </c>
    </row>
    <row r="109" spans="1:4" x14ac:dyDescent="0.3">
      <c r="A109" s="19" t="s">
        <v>62</v>
      </c>
      <c r="B109" s="35">
        <v>300</v>
      </c>
      <c r="C109" s="21"/>
      <c r="D109" s="59">
        <f>SUM(C109)*B109</f>
        <v>0</v>
      </c>
    </row>
    <row r="110" spans="1:4" x14ac:dyDescent="0.3">
      <c r="A110" s="19" t="s">
        <v>63</v>
      </c>
      <c r="B110" s="35">
        <v>100</v>
      </c>
      <c r="C110" s="21"/>
      <c r="D110" s="59">
        <f t="shared" ref="D110:D111" si="1">SUM(C110)*B110</f>
        <v>0</v>
      </c>
    </row>
    <row r="111" spans="1:4" x14ac:dyDescent="0.3">
      <c r="A111" s="19" t="s">
        <v>64</v>
      </c>
      <c r="B111" s="35">
        <v>100</v>
      </c>
      <c r="C111" s="21"/>
      <c r="D111" s="59">
        <f t="shared" si="1"/>
        <v>0</v>
      </c>
    </row>
    <row r="112" spans="1:4" x14ac:dyDescent="0.3">
      <c r="A112" s="44" t="s">
        <v>105</v>
      </c>
      <c r="B112" s="44"/>
      <c r="C112" s="44"/>
      <c r="D112" s="31">
        <f>SUM(D109:D111)</f>
        <v>0</v>
      </c>
    </row>
    <row r="113" spans="1:4" x14ac:dyDescent="0.3">
      <c r="A113" s="1"/>
    </row>
    <row r="114" spans="1:4" x14ac:dyDescent="0.3">
      <c r="A114" s="1"/>
    </row>
    <row r="115" spans="1:4" ht="15.6" x14ac:dyDescent="0.3">
      <c r="A115" s="10" t="s">
        <v>65</v>
      </c>
    </row>
    <row r="116" spans="1:4" x14ac:dyDescent="0.3">
      <c r="A116" s="1"/>
    </row>
    <row r="117" spans="1:4" ht="26.4" x14ac:dyDescent="0.3">
      <c r="A117" s="30"/>
      <c r="B117" s="41" t="s">
        <v>66</v>
      </c>
      <c r="C117" s="41" t="s">
        <v>110</v>
      </c>
      <c r="D117" s="41" t="s">
        <v>41</v>
      </c>
    </row>
    <row r="118" spans="1:4" x14ac:dyDescent="0.3">
      <c r="A118" s="19" t="s">
        <v>67</v>
      </c>
      <c r="B118" s="61">
        <v>20000</v>
      </c>
      <c r="C118" s="62"/>
      <c r="D118" s="73">
        <f>SUM(B118)+(B118*C118)</f>
        <v>20000</v>
      </c>
    </row>
    <row r="119" spans="1:4" x14ac:dyDescent="0.3">
      <c r="A119" s="19" t="s">
        <v>68</v>
      </c>
      <c r="B119" s="61">
        <v>5000</v>
      </c>
      <c r="C119" s="62"/>
      <c r="D119" s="73">
        <f>SUM(B119)+(B119*C119)</f>
        <v>5000</v>
      </c>
    </row>
    <row r="120" spans="1:4" x14ac:dyDescent="0.3">
      <c r="A120" s="52" t="s">
        <v>106</v>
      </c>
      <c r="B120" s="53"/>
      <c r="C120" s="54"/>
      <c r="D120" s="31">
        <f>SUM(D118:D119)</f>
        <v>25000</v>
      </c>
    </row>
    <row r="121" spans="1:4" x14ac:dyDescent="0.3">
      <c r="A121" s="1"/>
    </row>
    <row r="122" spans="1:4" x14ac:dyDescent="0.3">
      <c r="A122" s="63" t="s">
        <v>94</v>
      </c>
      <c r="B122" s="63"/>
      <c r="C122" s="63"/>
      <c r="D122" s="64">
        <f>SUM(D120,D112,D103,B87,D69,B60,B37)</f>
        <v>25000</v>
      </c>
    </row>
    <row r="123" spans="1:4" x14ac:dyDescent="0.3">
      <c r="A123" s="1"/>
    </row>
    <row r="124" spans="1:4" x14ac:dyDescent="0.3">
      <c r="A124" s="1"/>
    </row>
    <row r="125" spans="1:4" ht="15.6" x14ac:dyDescent="0.3">
      <c r="A125" s="36" t="s">
        <v>102</v>
      </c>
      <c r="B125" s="10"/>
    </row>
    <row r="126" spans="1:4" x14ac:dyDescent="0.3">
      <c r="A126" s="8"/>
    </row>
    <row r="127" spans="1:4" x14ac:dyDescent="0.3">
      <c r="A127" s="69" t="s">
        <v>103</v>
      </c>
      <c r="B127" s="70" t="s">
        <v>45</v>
      </c>
    </row>
    <row r="128" spans="1:4" ht="27.6" x14ac:dyDescent="0.3">
      <c r="A128" s="19" t="s">
        <v>95</v>
      </c>
      <c r="B128" s="20" t="s">
        <v>56</v>
      </c>
    </row>
    <row r="129" spans="1:2" ht="27.6" x14ac:dyDescent="0.3">
      <c r="A129" s="19" t="s">
        <v>96</v>
      </c>
      <c r="B129" s="20" t="s">
        <v>2</v>
      </c>
    </row>
    <row r="130" spans="1:2" ht="27.6" x14ac:dyDescent="0.3">
      <c r="A130" s="19" t="s">
        <v>97</v>
      </c>
      <c r="B130" s="20" t="s">
        <v>2</v>
      </c>
    </row>
    <row r="131" spans="1:2" x14ac:dyDescent="0.3">
      <c r="A131" s="1"/>
    </row>
    <row r="132" spans="1:2" x14ac:dyDescent="0.3">
      <c r="A132" s="33" t="s">
        <v>69</v>
      </c>
      <c r="B132" s="33"/>
    </row>
    <row r="133" spans="1:2" ht="42" customHeight="1" x14ac:dyDescent="0.3">
      <c r="A133" s="34" t="s">
        <v>70</v>
      </c>
      <c r="B133" s="34"/>
    </row>
    <row r="134" spans="1:2" x14ac:dyDescent="0.3">
      <c r="A134" s="9"/>
    </row>
    <row r="135" spans="1:2" x14ac:dyDescent="0.3">
      <c r="A135" s="69" t="s">
        <v>103</v>
      </c>
      <c r="B135" s="70" t="s">
        <v>45</v>
      </c>
    </row>
    <row r="136" spans="1:2" ht="27.6" x14ac:dyDescent="0.3">
      <c r="A136" s="39" t="s">
        <v>98</v>
      </c>
      <c r="B136" s="20" t="s">
        <v>2</v>
      </c>
    </row>
    <row r="137" spans="1:2" ht="28.8" customHeight="1" x14ac:dyDescent="0.3">
      <c r="A137" s="65" t="s">
        <v>99</v>
      </c>
      <c r="B137" s="65"/>
    </row>
    <row r="138" spans="1:2" x14ac:dyDescent="0.3">
      <c r="A138" s="66" t="s">
        <v>100</v>
      </c>
      <c r="B138" s="20" t="s">
        <v>2</v>
      </c>
    </row>
    <row r="139" spans="1:2" x14ac:dyDescent="0.3">
      <c r="A139" s="66" t="s">
        <v>71</v>
      </c>
      <c r="B139" s="20" t="s">
        <v>2</v>
      </c>
    </row>
    <row r="140" spans="1:2" x14ac:dyDescent="0.3">
      <c r="A140" s="66" t="s">
        <v>72</v>
      </c>
      <c r="B140" s="20" t="s">
        <v>2</v>
      </c>
    </row>
    <row r="141" spans="1:2" x14ac:dyDescent="0.3">
      <c r="A141" s="1"/>
    </row>
    <row r="142" spans="1:2" x14ac:dyDescent="0.3">
      <c r="A142" s="1"/>
    </row>
    <row r="143" spans="1:2" ht="15.6" x14ac:dyDescent="0.3">
      <c r="A143" s="36" t="s">
        <v>101</v>
      </c>
      <c r="B143" s="10"/>
    </row>
    <row r="144" spans="1:2" ht="15" x14ac:dyDescent="0.3">
      <c r="A144" s="14"/>
    </row>
    <row r="145" spans="1:4" ht="31.2" customHeight="1" x14ac:dyDescent="0.3">
      <c r="A145" s="34" t="s">
        <v>73</v>
      </c>
      <c r="B145" s="34"/>
      <c r="C145" s="34"/>
      <c r="D145" s="34"/>
    </row>
    <row r="146" spans="1:4" ht="12" customHeight="1" x14ac:dyDescent="0.3">
      <c r="A146" s="9"/>
    </row>
    <row r="147" spans="1:4" ht="42" customHeight="1" x14ac:dyDescent="0.3">
      <c r="A147" s="34" t="s">
        <v>74</v>
      </c>
      <c r="B147" s="34"/>
      <c r="C147" s="34"/>
      <c r="D147" s="34"/>
    </row>
    <row r="148" spans="1:4" x14ac:dyDescent="0.3">
      <c r="A148" s="1"/>
    </row>
    <row r="149" spans="1:4" ht="26.4" x14ac:dyDescent="0.3">
      <c r="A149" s="68" t="s">
        <v>75</v>
      </c>
      <c r="B149" s="68" t="s">
        <v>45</v>
      </c>
      <c r="C149" s="68" t="s">
        <v>76</v>
      </c>
      <c r="D149" s="43" t="s">
        <v>77</v>
      </c>
    </row>
    <row r="150" spans="1:4" x14ac:dyDescent="0.3">
      <c r="A150" s="39"/>
      <c r="B150" s="67"/>
      <c r="C150" s="67"/>
      <c r="D150" s="67"/>
    </row>
    <row r="151" spans="1:4" x14ac:dyDescent="0.3">
      <c r="A151" s="39"/>
      <c r="B151" s="67"/>
      <c r="C151" s="67"/>
      <c r="D151" s="67"/>
    </row>
    <row r="152" spans="1:4" x14ac:dyDescent="0.3">
      <c r="A152" s="39"/>
      <c r="B152" s="67"/>
      <c r="C152" s="67"/>
      <c r="D152" s="67"/>
    </row>
    <row r="153" spans="1:4" x14ac:dyDescent="0.3">
      <c r="A153" s="39"/>
      <c r="B153" s="67"/>
      <c r="C153" s="67"/>
      <c r="D153" s="67"/>
    </row>
    <row r="154" spans="1:4" x14ac:dyDescent="0.3">
      <c r="A154" s="39"/>
      <c r="B154" s="67"/>
      <c r="C154" s="67"/>
      <c r="D154" s="67"/>
    </row>
    <row r="155" spans="1:4" x14ac:dyDescent="0.3">
      <c r="A155" s="15"/>
    </row>
  </sheetData>
  <mergeCells count="22">
    <mergeCell ref="A147:D147"/>
    <mergeCell ref="A145:D145"/>
    <mergeCell ref="A75:D75"/>
    <mergeCell ref="A89:B89"/>
    <mergeCell ref="A90:B90"/>
    <mergeCell ref="A103:C103"/>
    <mergeCell ref="A120:C120"/>
    <mergeCell ref="B3:E3"/>
    <mergeCell ref="A7:D7"/>
    <mergeCell ref="A64:D64"/>
    <mergeCell ref="A73:D73"/>
    <mergeCell ref="A112:C112"/>
    <mergeCell ref="A122:C122"/>
    <mergeCell ref="A132:B132"/>
    <mergeCell ref="A133:B133"/>
    <mergeCell ref="A137:B137"/>
    <mergeCell ref="A11:B11"/>
    <mergeCell ref="A41:B41"/>
    <mergeCell ref="A42:B42"/>
    <mergeCell ref="A50:B50"/>
    <mergeCell ref="A57:B57"/>
    <mergeCell ref="A69:C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Sheet1!_Hlk210975138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Johnston</dc:creator>
  <cp:lastModifiedBy>Glenn Johnston</cp:lastModifiedBy>
  <dcterms:created xsi:type="dcterms:W3CDTF">2025-11-05T12:39:34Z</dcterms:created>
  <dcterms:modified xsi:type="dcterms:W3CDTF">2025-11-05T14:58:32Z</dcterms:modified>
</cp:coreProperties>
</file>