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AGG\mffp\Programme Office\Tenders and Contracts\Tenders &amp; Contracts 2016-Present\MFF 164 2025-31 Aerial Works FRAMEWORK\Framework\Final Tender\"/>
    </mc:Choice>
  </mc:AlternateContent>
  <xr:revisionPtr revIDLastSave="0" documentId="13_ncr:1_{ECA14471-79A3-4765-B225-091C14D1B4FE}" xr6:coauthVersionLast="36" xr6:coauthVersionMax="36" xr10:uidLastSave="{00000000-0000-0000-0000-000000000000}"/>
  <bookViews>
    <workbookView xWindow="0" yWindow="0" windowWidth="17256" windowHeight="5040" activeTab="2" xr2:uid="{A00424BB-AB07-429C-91A3-0F758FDE6083}"/>
  </bookViews>
  <sheets>
    <sheet name="MFF164 framework_information" sheetId="7" r:id="rId1"/>
    <sheet name="MFF164 framework_example site" sheetId="6" r:id="rId2"/>
    <sheet name="Clarification record" sheetId="8" r:id="rId3"/>
  </sheets>
  <definedNames>
    <definedName name="_xlnm.Print_Area" localSheetId="2">'Clarification record'!$A$1:$D$27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C40" i="6" l="1"/>
  <c r="C39" i="6"/>
  <c r="F32" i="6"/>
  <c r="B40" i="6" l="1"/>
  <c r="B39" i="6" l="1"/>
  <c r="F31" i="6"/>
  <c r="F25" i="6"/>
  <c r="F23" i="6"/>
  <c r="F21" i="6"/>
  <c r="F19" i="6"/>
  <c r="F17" i="6"/>
  <c r="F15" i="6"/>
  <c r="F11" i="6"/>
  <c r="F10" i="6"/>
  <c r="F9" i="6"/>
  <c r="F7" i="6"/>
  <c r="F6" i="6"/>
  <c r="F5" i="6"/>
  <c r="C38" i="6" l="1"/>
  <c r="C41" i="6" s="1"/>
  <c r="F27" i="6"/>
</calcChain>
</file>

<file path=xl/sharedStrings.xml><?xml version="1.0" encoding="utf-8"?>
<sst xmlns="http://schemas.openxmlformats.org/spreadsheetml/2006/main" count="174" uniqueCount="84">
  <si>
    <t>Unit</t>
  </si>
  <si>
    <t>Quantity</t>
  </si>
  <si>
    <t>Rate per unit (£'s)</t>
  </si>
  <si>
    <t>Total Cost (Ex VAT) (£'s)</t>
  </si>
  <si>
    <t>Item</t>
  </si>
  <si>
    <t>Total carried forward to collection</t>
  </si>
  <si>
    <t>Total</t>
  </si>
  <si>
    <t>Rate Per Unit £’s (Ex VAT)</t>
  </si>
  <si>
    <t>Total Costs £’s (Ex VAT)</t>
  </si>
  <si>
    <t xml:space="preserve">Total Cost </t>
  </si>
  <si>
    <t>(Ex VAT) £’s</t>
  </si>
  <si>
    <t xml:space="preserve">1. General Items and Preliminaries </t>
  </si>
  <si>
    <t>GRAND TOTAL</t>
  </si>
  <si>
    <t>Hours</t>
  </si>
  <si>
    <t>6 minute flight</t>
  </si>
  <si>
    <t>310Kg load</t>
  </si>
  <si>
    <t>Please fill in yellow cells only</t>
  </si>
  <si>
    <t>Airlifting option 1</t>
  </si>
  <si>
    <t>n/a</t>
  </si>
  <si>
    <t>Lifting capacity kg</t>
  </si>
  <si>
    <t>Personnel Capacity of the machine</t>
  </si>
  <si>
    <t>Hourly rate £ (ex VAT)</t>
  </si>
  <si>
    <t>Location fee £ (ex VAT)</t>
  </si>
  <si>
    <t>Pilot £ per day (ex VAT)</t>
  </si>
  <si>
    <t>Ground crew £ per day (ex VAT)</t>
  </si>
  <si>
    <t>6min</t>
  </si>
  <si>
    <t>Airlifting option 2</t>
  </si>
  <si>
    <t>Airlifting option 3</t>
  </si>
  <si>
    <t>Tenderer Name:</t>
  </si>
  <si>
    <t>personnel flight £ per 6 min (ex VAT)</t>
  </si>
  <si>
    <t>Day</t>
  </si>
  <si>
    <t>Any additional items required to meet contractual requirements (Specify below)</t>
  </si>
  <si>
    <t>Preparation of Health and Safety documentation (including RAMS) and carrying out all responsibilities as a duty holder under CDM 2015</t>
  </si>
  <si>
    <t xml:space="preserve">1 stone dam unit (750kg) </t>
  </si>
  <si>
    <t>450 Kg Bundle of Timber</t>
  </si>
  <si>
    <t>Costs above, hours for info only</t>
  </si>
  <si>
    <t>Estimated no. of flying hours required</t>
  </si>
  <si>
    <r>
      <t xml:space="preserve">Cost of Helicopter Ground Crew &amp; Pilots (include all staff, accommodation, subsistence etc.) 
</t>
    </r>
    <r>
      <rPr>
        <b/>
        <sz val="11"/>
        <color rgb="FF000000"/>
        <rFont val="Arial"/>
        <family val="2"/>
      </rPr>
      <t>Include all days required to complete airlifting.</t>
    </r>
  </si>
  <si>
    <t xml:space="preserve">Contractor: </t>
  </si>
  <si>
    <t>MFF164 for Framework evaluation</t>
  </si>
  <si>
    <t>Maximum Helicopter location fee (site within peak district or south pennines)</t>
  </si>
  <si>
    <t>Aerial Load Lifting of Materials; Framework example costs</t>
  </si>
  <si>
    <t>Airlifting 200 Stone Dam Units to 150 drop locations (ASSUME 2km carry)</t>
  </si>
  <si>
    <t>Airlifting of 500 bags Brash to 250 drop locations. (bags to be dropped in pairs) ASSUME 2km carry</t>
  </si>
  <si>
    <t>Please complete the tables below detailing costs for this example works, to be used for evaluation of costs for framework appointment ONLY.</t>
  </si>
  <si>
    <t>Totals Collection – MFF164 Framework evaluation</t>
  </si>
  <si>
    <t>Prelims and General Items: Framework example costs</t>
  </si>
  <si>
    <t>Ground Crew and Pilots: Framework example costs</t>
  </si>
  <si>
    <t>MFF164 Framework information and unit rate costs</t>
  </si>
  <si>
    <t>Helicopter make/model</t>
  </si>
  <si>
    <t>Info</t>
  </si>
  <si>
    <t>Rate per Unit £ (Exc VAT)</t>
  </si>
  <si>
    <t>per Hour</t>
  </si>
  <si>
    <t>to location within north of Peak District</t>
  </si>
  <si>
    <t>per day</t>
  </si>
  <si>
    <t>per day for required team</t>
  </si>
  <si>
    <r>
      <t xml:space="preserve">Lifting equipment available </t>
    </r>
    <r>
      <rPr>
        <sz val="11"/>
        <color theme="1"/>
        <rFont val="Calibri"/>
        <family val="2"/>
        <scheme val="minor"/>
      </rPr>
      <t>(i.e. skip with electronic release, skip with counterbalance release, multi hook with 8 electronic release hooks, etc.)</t>
    </r>
  </si>
  <si>
    <r>
      <t xml:space="preserve">Special requirements  </t>
    </r>
    <r>
      <rPr>
        <sz val="11"/>
        <color theme="1"/>
        <rFont val="Calibri"/>
        <family val="2"/>
        <scheme val="minor"/>
      </rPr>
      <t>(i.e. specific loading equipment associated with above lifting equipment)</t>
    </r>
  </si>
  <si>
    <t>Total possible no. of units per flight</t>
  </si>
  <si>
    <t>Total possible separate drops per flight</t>
  </si>
  <si>
    <t>Lifting capacity by material type</t>
  </si>
  <si>
    <t>Stone (750kg unit)</t>
  </si>
  <si>
    <t>Brash (200kg unit)</t>
  </si>
  <si>
    <t>Timber (450kg unit)</t>
  </si>
  <si>
    <t>LSF (187.5kg unit)</t>
  </si>
  <si>
    <t>2 bags brash (400kg)</t>
  </si>
  <si>
    <t xml:space="preserve">Airlifting 60 coir logs to 6 no. drop locations. 
Each drop comprises one dumpy bag containing 10 no. 1m long x 300mm dia coir logs, approx 100 KG per drop. Assume 2 km carry
</t>
  </si>
  <si>
    <t>100Kg pallet/Bag</t>
  </si>
  <si>
    <t>140Kg Bag</t>
  </si>
  <si>
    <t>Heather bale (140kg unit)</t>
  </si>
  <si>
    <t>Coir log (100kg unit)</t>
  </si>
  <si>
    <t>Aerial Transportation of MFFP staff/groundworks contractor personel onto the work sites (2x 6 minute flights per day) ASSUMED 7 days airlifting for purpose of evaluation</t>
  </si>
  <si>
    <t>Airlifting 200 Timber dam units to 20 no. drop locations.  
Each drop comprises one Bundle of timber containing 10no. Timber dam units; approx 450 KG per drop. 
ASSUME 2km carry</t>
  </si>
  <si>
    <t>Airlifting 100 heather bales to 25 no. drop locations.. 
Each drop comprises one dumpy bag containing 4no. heather bales, approx 140 KG per drop. 
ASSUME 2km carry</t>
  </si>
  <si>
    <t>Airlifting of lime, fertiliser and plug plants to 10 no. drop locations.
Each drop location will receive 1 load comprising 2 dumpy bags (on one hook) containing  vascular plug plants and  bagged Lime and Fertiliser, totalling ca 310 Kg per drop.
ASSUME 2km carry</t>
  </si>
  <si>
    <t>Document version</t>
  </si>
  <si>
    <t>Detail of clarification</t>
  </si>
  <si>
    <t>Rev2</t>
  </si>
  <si>
    <t>App 1 MFF164 Part D -Framework Itemised costs.xlsx</t>
  </si>
  <si>
    <t>Original version</t>
  </si>
  <si>
    <t>file name</t>
  </si>
  <si>
    <t>App 1 MFF164 Part D -Framework Itemised costs_Rev2.xlsx</t>
  </si>
  <si>
    <t>original</t>
  </si>
  <si>
    <r>
      <t>In tab "MFF164 framework_example site" within this document, items  2.4, 2.5 and 2.6 (cells B21, B23, B25 respectively) now includes statement saying "</t>
    </r>
    <r>
      <rPr>
        <b/>
        <i/>
        <sz val="11"/>
        <color theme="1"/>
        <rFont val="Calibri"/>
        <family val="2"/>
        <scheme val="minor"/>
      </rPr>
      <t>Assume 2km carry</t>
    </r>
    <r>
      <rPr>
        <b/>
        <sz val="11"/>
        <color theme="1"/>
        <rFont val="Calibri"/>
        <family val="2"/>
        <scheme val="minor"/>
      </rPr>
      <t>" in the description, for the purpose of pricing these work elements for the framework example site. Previously no distance was stated for these particular elements.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</si>
</sst>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164" fontId="0" fillId="0" borderId="0" xfId="0" applyNumberFormat="1"/>
    <xf numFmtId="0" fontId="1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7" fillId="0" borderId="12" xfId="0" applyFont="1" applyBorder="1"/>
    <xf numFmtId="1" fontId="0" fillId="0" borderId="12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7" fillId="0" borderId="12" xfId="0" applyFont="1" applyFill="1" applyBorder="1"/>
    <xf numFmtId="0" fontId="0" fillId="4" borderId="12" xfId="0" applyNumberFormat="1" applyFill="1" applyBorder="1" applyAlignment="1">
      <alignment horizontal="left"/>
    </xf>
    <xf numFmtId="0" fontId="11" fillId="0" borderId="18" xfId="0" applyFont="1" applyBorder="1" applyAlignment="1"/>
    <xf numFmtId="0" fontId="11" fillId="0" borderId="19" xfId="0" applyFont="1" applyBorder="1" applyAlignment="1"/>
    <xf numFmtId="0" fontId="11" fillId="4" borderId="20" xfId="0" applyFont="1" applyFill="1" applyBorder="1" applyAlignment="1"/>
    <xf numFmtId="164" fontId="2" fillId="4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64" fontId="2" fillId="5" borderId="24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4" fillId="4" borderId="24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164" fontId="0" fillId="0" borderId="30" xfId="0" applyNumberFormat="1" applyBorder="1"/>
    <xf numFmtId="164" fontId="3" fillId="0" borderId="9" xfId="0" applyNumberFormat="1" applyFont="1" applyBorder="1" applyAlignment="1">
      <alignment horizontal="center" vertical="center"/>
    </xf>
    <xf numFmtId="0" fontId="0" fillId="4" borderId="21" xfId="0" applyFill="1" applyBorder="1"/>
    <xf numFmtId="164" fontId="0" fillId="4" borderId="21" xfId="0" applyNumberFormat="1" applyFill="1" applyBorder="1"/>
    <xf numFmtId="16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top" wrapText="1"/>
    </xf>
    <xf numFmtId="0" fontId="4" fillId="0" borderId="23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6" borderId="0" xfId="0" applyFill="1"/>
    <xf numFmtId="0" fontId="5" fillId="4" borderId="15" xfId="0" applyFont="1" applyFill="1" applyBorder="1" applyAlignment="1">
      <alignment vertical="center" wrapText="1"/>
    </xf>
    <xf numFmtId="0" fontId="0" fillId="0" borderId="12" xfId="0" applyNumberFormat="1" applyBorder="1" applyAlignment="1">
      <alignment horizontal="center" wrapText="1"/>
    </xf>
    <xf numFmtId="0" fontId="7" fillId="0" borderId="12" xfId="0" applyNumberFormat="1" applyFont="1" applyFill="1" applyBorder="1" applyAlignment="1">
      <alignment horizontal="left" vertical="top" wrapText="1"/>
    </xf>
    <xf numFmtId="0" fontId="0" fillId="4" borderId="12" xfId="0" applyNumberFormat="1" applyFill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21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3" borderId="29" xfId="0" applyNumberFormat="1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top" wrapText="1"/>
    </xf>
    <xf numFmtId="0" fontId="0" fillId="4" borderId="38" xfId="0" applyFill="1" applyBorder="1" applyAlignment="1">
      <alignment vertical="top" wrapText="1"/>
    </xf>
    <xf numFmtId="164" fontId="0" fillId="4" borderId="38" xfId="0" applyNumberFormat="1" applyFill="1" applyBorder="1" applyAlignment="1">
      <alignment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/>
    <xf numFmtId="164" fontId="0" fillId="0" borderId="42" xfId="0" applyNumberFormat="1" applyBorder="1" applyAlignment="1">
      <alignment horizontal="center"/>
    </xf>
    <xf numFmtId="164" fontId="0" fillId="4" borderId="43" xfId="0" applyNumberFormat="1" applyFill="1" applyBorder="1" applyAlignment="1">
      <alignment wrapText="1"/>
    </xf>
    <xf numFmtId="0" fontId="11" fillId="0" borderId="13" xfId="0" applyFont="1" applyBorder="1" applyAlignment="1"/>
    <xf numFmtId="0" fontId="11" fillId="0" borderId="0" xfId="0" applyFont="1" applyBorder="1" applyAlignment="1"/>
    <xf numFmtId="0" fontId="11" fillId="0" borderId="22" xfId="0" applyFont="1" applyBorder="1" applyAlignment="1"/>
    <xf numFmtId="0" fontId="7" fillId="0" borderId="44" xfId="0" applyFont="1" applyBorder="1" applyAlignment="1">
      <alignment horizontal="right"/>
    </xf>
    <xf numFmtId="0" fontId="0" fillId="0" borderId="44" xfId="0" applyBorder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40" xfId="0" applyBorder="1"/>
    <xf numFmtId="0" fontId="0" fillId="0" borderId="5" xfId="0" applyBorder="1"/>
    <xf numFmtId="0" fontId="0" fillId="0" borderId="24" xfId="0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top"/>
    </xf>
    <xf numFmtId="0" fontId="0" fillId="0" borderId="0" xfId="0" applyBorder="1"/>
    <xf numFmtId="0" fontId="0" fillId="0" borderId="45" xfId="0" applyBorder="1"/>
    <xf numFmtId="0" fontId="7" fillId="0" borderId="17" xfId="0" applyFont="1" applyBorder="1" applyAlignment="1">
      <alignment horizontal="center" vertical="top"/>
    </xf>
    <xf numFmtId="0" fontId="0" fillId="0" borderId="31" xfId="0" applyFont="1" applyBorder="1" applyAlignment="1">
      <alignment horizontal="center" vertical="top" wrapText="1"/>
    </xf>
    <xf numFmtId="0" fontId="7" fillId="0" borderId="4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C38C-60FC-4A3B-B54D-3A56DA6DA057}">
  <sheetPr>
    <tabColor rgb="FF00B050"/>
    <pageSetUpPr fitToPage="1"/>
  </sheetPr>
  <dimension ref="A1:E58"/>
  <sheetViews>
    <sheetView view="pageBreakPreview" topLeftCell="A16" zoomScale="60" zoomScaleNormal="85" workbookViewId="0">
      <selection activeCell="G13" sqref="G13"/>
    </sheetView>
  </sheetViews>
  <sheetFormatPr defaultRowHeight="14.4" x14ac:dyDescent="0.3"/>
  <cols>
    <col min="2" max="2" width="11.21875" customWidth="1"/>
    <col min="3" max="3" width="32.33203125" bestFit="1" customWidth="1"/>
    <col min="4" max="4" width="23.88671875" customWidth="1"/>
    <col min="5" max="5" width="18.77734375" style="26" customWidth="1"/>
  </cols>
  <sheetData>
    <row r="1" spans="1:5" ht="25.8" x14ac:dyDescent="0.5">
      <c r="A1" s="24" t="s">
        <v>16</v>
      </c>
      <c r="B1" s="25"/>
      <c r="C1" s="25"/>
      <c r="D1" s="25"/>
      <c r="E1"/>
    </row>
    <row r="2" spans="1:5" ht="23.4" x14ac:dyDescent="0.45">
      <c r="A2" s="93" t="s">
        <v>48</v>
      </c>
      <c r="B2" s="94"/>
      <c r="C2" s="94"/>
      <c r="D2" s="94"/>
    </row>
    <row r="3" spans="1:5" ht="14.4" customHeight="1" x14ac:dyDescent="0.35">
      <c r="A3" s="33" t="s">
        <v>28</v>
      </c>
      <c r="B3" s="34"/>
      <c r="C3" s="35"/>
      <c r="D3" s="95"/>
      <c r="E3" s="27"/>
    </row>
    <row r="4" spans="1:5" ht="14.4" customHeight="1" thickBot="1" x14ac:dyDescent="0.4">
      <c r="A4" s="124"/>
      <c r="B4" s="125"/>
      <c r="C4" s="126"/>
      <c r="D4" s="127"/>
      <c r="E4" s="128"/>
    </row>
    <row r="5" spans="1:5" ht="29.4" x14ac:dyDescent="0.35">
      <c r="A5" s="108"/>
      <c r="B5" s="109"/>
      <c r="C5" s="110" t="s">
        <v>4</v>
      </c>
      <c r="D5" s="111" t="s">
        <v>50</v>
      </c>
      <c r="E5" s="112" t="s">
        <v>51</v>
      </c>
    </row>
    <row r="6" spans="1:5" ht="15" customHeight="1" x14ac:dyDescent="0.3">
      <c r="A6" s="113" t="s">
        <v>17</v>
      </c>
      <c r="B6" s="91"/>
      <c r="C6" s="28" t="s">
        <v>49</v>
      </c>
      <c r="D6" s="32"/>
      <c r="E6" s="114" t="s">
        <v>18</v>
      </c>
    </row>
    <row r="7" spans="1:5" x14ac:dyDescent="0.3">
      <c r="A7" s="115"/>
      <c r="B7" s="92"/>
      <c r="C7" s="28" t="s">
        <v>19</v>
      </c>
      <c r="D7" s="32"/>
      <c r="E7" s="114" t="s">
        <v>18</v>
      </c>
    </row>
    <row r="8" spans="1:5" x14ac:dyDescent="0.3">
      <c r="A8" s="115"/>
      <c r="B8" s="92"/>
      <c r="C8" s="28" t="s">
        <v>20</v>
      </c>
      <c r="D8" s="32"/>
      <c r="E8" s="114" t="s">
        <v>18</v>
      </c>
    </row>
    <row r="9" spans="1:5" ht="46.8" customHeight="1" x14ac:dyDescent="0.3">
      <c r="A9" s="115"/>
      <c r="B9" s="92"/>
      <c r="C9" s="79" t="s">
        <v>56</v>
      </c>
      <c r="D9" s="32"/>
      <c r="E9" s="114" t="s">
        <v>18</v>
      </c>
    </row>
    <row r="10" spans="1:5" ht="46.8" customHeight="1" x14ac:dyDescent="0.3">
      <c r="A10" s="115"/>
      <c r="B10" s="92"/>
      <c r="C10" s="79" t="s">
        <v>57</v>
      </c>
      <c r="D10" s="32"/>
      <c r="E10" s="114"/>
    </row>
    <row r="11" spans="1:5" ht="46.8" customHeight="1" x14ac:dyDescent="0.3">
      <c r="A11" s="115"/>
      <c r="B11" s="92"/>
      <c r="C11" s="79" t="s">
        <v>60</v>
      </c>
      <c r="D11" s="89" t="s">
        <v>58</v>
      </c>
      <c r="E11" s="116" t="s">
        <v>59</v>
      </c>
    </row>
    <row r="12" spans="1:5" ht="17.55" customHeight="1" x14ac:dyDescent="0.3">
      <c r="A12" s="115"/>
      <c r="B12" s="92"/>
      <c r="C12" s="79" t="s">
        <v>61</v>
      </c>
      <c r="D12" s="90"/>
      <c r="E12" s="117"/>
    </row>
    <row r="13" spans="1:5" ht="17.55" customHeight="1" x14ac:dyDescent="0.3">
      <c r="A13" s="115"/>
      <c r="B13" s="92"/>
      <c r="C13" s="79" t="s">
        <v>62</v>
      </c>
      <c r="D13" s="90"/>
      <c r="E13" s="117"/>
    </row>
    <row r="14" spans="1:5" ht="17.55" customHeight="1" x14ac:dyDescent="0.3">
      <c r="A14" s="115"/>
      <c r="B14" s="92"/>
      <c r="C14" s="79" t="s">
        <v>63</v>
      </c>
      <c r="D14" s="90"/>
      <c r="E14" s="117"/>
    </row>
    <row r="15" spans="1:5" ht="17.55" customHeight="1" x14ac:dyDescent="0.3">
      <c r="A15" s="115"/>
      <c r="B15" s="92"/>
      <c r="C15" s="79" t="s">
        <v>70</v>
      </c>
      <c r="D15" s="90"/>
      <c r="E15" s="117"/>
    </row>
    <row r="16" spans="1:5" ht="17.55" customHeight="1" x14ac:dyDescent="0.3">
      <c r="A16" s="115"/>
      <c r="B16" s="92"/>
      <c r="C16" s="79" t="s">
        <v>69</v>
      </c>
      <c r="D16" s="90"/>
      <c r="E16" s="117"/>
    </row>
    <row r="17" spans="1:5" ht="17.55" customHeight="1" x14ac:dyDescent="0.3">
      <c r="A17" s="115"/>
      <c r="B17" s="92"/>
      <c r="C17" s="79" t="s">
        <v>64</v>
      </c>
      <c r="D17" s="90"/>
      <c r="E17" s="117"/>
    </row>
    <row r="18" spans="1:5" x14ac:dyDescent="0.3">
      <c r="A18" s="115"/>
      <c r="B18" s="92"/>
      <c r="C18" s="28" t="s">
        <v>21</v>
      </c>
      <c r="D18" s="29" t="s">
        <v>52</v>
      </c>
      <c r="E18" s="118"/>
    </row>
    <row r="19" spans="1:5" ht="28.8" x14ac:dyDescent="0.3">
      <c r="A19" s="115"/>
      <c r="B19" s="92"/>
      <c r="C19" s="28" t="s">
        <v>22</v>
      </c>
      <c r="D19" s="88" t="s">
        <v>53</v>
      </c>
      <c r="E19" s="118"/>
    </row>
    <row r="20" spans="1:5" x14ac:dyDescent="0.3">
      <c r="A20" s="115"/>
      <c r="B20" s="92"/>
      <c r="C20" s="31" t="s">
        <v>23</v>
      </c>
      <c r="D20" s="30" t="s">
        <v>54</v>
      </c>
      <c r="E20" s="118"/>
    </row>
    <row r="21" spans="1:5" x14ac:dyDescent="0.3">
      <c r="A21" s="115"/>
      <c r="B21" s="92"/>
      <c r="C21" s="28" t="s">
        <v>24</v>
      </c>
      <c r="D21" s="30" t="s">
        <v>55</v>
      </c>
      <c r="E21" s="118"/>
    </row>
    <row r="22" spans="1:5" ht="15" thickBot="1" x14ac:dyDescent="0.35">
      <c r="A22" s="119"/>
      <c r="B22" s="120"/>
      <c r="C22" s="121" t="s">
        <v>29</v>
      </c>
      <c r="D22" s="122" t="s">
        <v>25</v>
      </c>
      <c r="E22" s="123"/>
    </row>
    <row r="23" spans="1:5" ht="29.4" x14ac:dyDescent="0.35">
      <c r="A23" s="108"/>
      <c r="B23" s="109"/>
      <c r="C23" s="110" t="s">
        <v>4</v>
      </c>
      <c r="D23" s="111" t="s">
        <v>50</v>
      </c>
      <c r="E23" s="112" t="s">
        <v>51</v>
      </c>
    </row>
    <row r="24" spans="1:5" ht="14.55" customHeight="1" x14ac:dyDescent="0.3">
      <c r="A24" s="113" t="s">
        <v>26</v>
      </c>
      <c r="B24" s="91"/>
      <c r="C24" s="28" t="s">
        <v>49</v>
      </c>
      <c r="D24" s="32"/>
      <c r="E24" s="114" t="s">
        <v>18</v>
      </c>
    </row>
    <row r="25" spans="1:5" x14ac:dyDescent="0.3">
      <c r="A25" s="115"/>
      <c r="B25" s="92"/>
      <c r="C25" s="28" t="s">
        <v>19</v>
      </c>
      <c r="D25" s="32"/>
      <c r="E25" s="114" t="s">
        <v>18</v>
      </c>
    </row>
    <row r="26" spans="1:5" x14ac:dyDescent="0.3">
      <c r="A26" s="115"/>
      <c r="B26" s="92"/>
      <c r="C26" s="28" t="s">
        <v>20</v>
      </c>
      <c r="D26" s="32"/>
      <c r="E26" s="114" t="s">
        <v>18</v>
      </c>
    </row>
    <row r="27" spans="1:5" ht="57.6" x14ac:dyDescent="0.3">
      <c r="A27" s="115"/>
      <c r="B27" s="92"/>
      <c r="C27" s="79" t="s">
        <v>56</v>
      </c>
      <c r="D27" s="32"/>
      <c r="E27" s="114" t="s">
        <v>18</v>
      </c>
    </row>
    <row r="28" spans="1:5" ht="43.2" x14ac:dyDescent="0.3">
      <c r="A28" s="115"/>
      <c r="B28" s="92"/>
      <c r="C28" s="79" t="s">
        <v>57</v>
      </c>
      <c r="D28" s="32"/>
      <c r="E28" s="114"/>
    </row>
    <row r="29" spans="1:5" ht="43.2" x14ac:dyDescent="0.3">
      <c r="A29" s="115"/>
      <c r="B29" s="92"/>
      <c r="C29" s="79" t="s">
        <v>60</v>
      </c>
      <c r="D29" s="89" t="s">
        <v>58</v>
      </c>
      <c r="E29" s="116" t="s">
        <v>59</v>
      </c>
    </row>
    <row r="30" spans="1:5" x14ac:dyDescent="0.3">
      <c r="A30" s="115"/>
      <c r="B30" s="92"/>
      <c r="C30" s="79" t="s">
        <v>61</v>
      </c>
      <c r="D30" s="90"/>
      <c r="E30" s="117"/>
    </row>
    <row r="31" spans="1:5" x14ac:dyDescent="0.3">
      <c r="A31" s="115"/>
      <c r="B31" s="92"/>
      <c r="C31" s="79" t="s">
        <v>62</v>
      </c>
      <c r="D31" s="90"/>
      <c r="E31" s="117"/>
    </row>
    <row r="32" spans="1:5" x14ac:dyDescent="0.3">
      <c r="A32" s="115"/>
      <c r="B32" s="92"/>
      <c r="C32" s="79" t="s">
        <v>63</v>
      </c>
      <c r="D32" s="90"/>
      <c r="E32" s="117"/>
    </row>
    <row r="33" spans="1:5" x14ac:dyDescent="0.3">
      <c r="A33" s="115"/>
      <c r="B33" s="92"/>
      <c r="C33" s="79" t="s">
        <v>70</v>
      </c>
      <c r="D33" s="90"/>
      <c r="E33" s="117"/>
    </row>
    <row r="34" spans="1:5" x14ac:dyDescent="0.3">
      <c r="A34" s="115"/>
      <c r="B34" s="92"/>
      <c r="C34" s="79" t="s">
        <v>69</v>
      </c>
      <c r="D34" s="90"/>
      <c r="E34" s="117"/>
    </row>
    <row r="35" spans="1:5" x14ac:dyDescent="0.3">
      <c r="A35" s="115"/>
      <c r="B35" s="92"/>
      <c r="C35" s="79" t="s">
        <v>64</v>
      </c>
      <c r="D35" s="90"/>
      <c r="E35" s="117"/>
    </row>
    <row r="36" spans="1:5" x14ac:dyDescent="0.3">
      <c r="A36" s="115"/>
      <c r="B36" s="92"/>
      <c r="C36" s="28" t="s">
        <v>21</v>
      </c>
      <c r="D36" s="29" t="s">
        <v>52</v>
      </c>
      <c r="E36" s="118"/>
    </row>
    <row r="37" spans="1:5" ht="28.8" x14ac:dyDescent="0.3">
      <c r="A37" s="115"/>
      <c r="B37" s="92"/>
      <c r="C37" s="28" t="s">
        <v>22</v>
      </c>
      <c r="D37" s="88" t="s">
        <v>53</v>
      </c>
      <c r="E37" s="118"/>
    </row>
    <row r="38" spans="1:5" x14ac:dyDescent="0.3">
      <c r="A38" s="115"/>
      <c r="B38" s="92"/>
      <c r="C38" s="31" t="s">
        <v>23</v>
      </c>
      <c r="D38" s="30" t="s">
        <v>54</v>
      </c>
      <c r="E38" s="118"/>
    </row>
    <row r="39" spans="1:5" x14ac:dyDescent="0.3">
      <c r="A39" s="115"/>
      <c r="B39" s="92"/>
      <c r="C39" s="28" t="s">
        <v>24</v>
      </c>
      <c r="D39" s="30" t="s">
        <v>55</v>
      </c>
      <c r="E39" s="118"/>
    </row>
    <row r="40" spans="1:5" ht="15" thickBot="1" x14ac:dyDescent="0.35">
      <c r="A40" s="119"/>
      <c r="B40" s="120"/>
      <c r="C40" s="121" t="s">
        <v>29</v>
      </c>
      <c r="D40" s="122" t="s">
        <v>25</v>
      </c>
      <c r="E40" s="123"/>
    </row>
    <row r="41" spans="1:5" ht="29.4" x14ac:dyDescent="0.35">
      <c r="A41" s="108"/>
      <c r="B41" s="109"/>
      <c r="C41" s="110" t="s">
        <v>4</v>
      </c>
      <c r="D41" s="111" t="s">
        <v>50</v>
      </c>
      <c r="E41" s="112" t="s">
        <v>51</v>
      </c>
    </row>
    <row r="42" spans="1:5" x14ac:dyDescent="0.3">
      <c r="A42" s="113" t="s">
        <v>27</v>
      </c>
      <c r="B42" s="91"/>
      <c r="C42" s="28" t="s">
        <v>49</v>
      </c>
      <c r="D42" s="32"/>
      <c r="E42" s="114" t="s">
        <v>18</v>
      </c>
    </row>
    <row r="43" spans="1:5" x14ac:dyDescent="0.3">
      <c r="A43" s="115"/>
      <c r="B43" s="92"/>
      <c r="C43" s="28" t="s">
        <v>19</v>
      </c>
      <c r="D43" s="32"/>
      <c r="E43" s="114" t="s">
        <v>18</v>
      </c>
    </row>
    <row r="44" spans="1:5" x14ac:dyDescent="0.3">
      <c r="A44" s="115"/>
      <c r="B44" s="92"/>
      <c r="C44" s="28" t="s">
        <v>20</v>
      </c>
      <c r="D44" s="32"/>
      <c r="E44" s="114" t="s">
        <v>18</v>
      </c>
    </row>
    <row r="45" spans="1:5" ht="57.6" x14ac:dyDescent="0.3">
      <c r="A45" s="115"/>
      <c r="B45" s="92"/>
      <c r="C45" s="79" t="s">
        <v>56</v>
      </c>
      <c r="D45" s="32"/>
      <c r="E45" s="114" t="s">
        <v>18</v>
      </c>
    </row>
    <row r="46" spans="1:5" ht="43.2" x14ac:dyDescent="0.3">
      <c r="A46" s="115"/>
      <c r="B46" s="92"/>
      <c r="C46" s="79" t="s">
        <v>57</v>
      </c>
      <c r="D46" s="32"/>
      <c r="E46" s="114"/>
    </row>
    <row r="47" spans="1:5" ht="43.2" x14ac:dyDescent="0.3">
      <c r="A47" s="115"/>
      <c r="B47" s="92"/>
      <c r="C47" s="79" t="s">
        <v>60</v>
      </c>
      <c r="D47" s="89" t="s">
        <v>58</v>
      </c>
      <c r="E47" s="116" t="s">
        <v>59</v>
      </c>
    </row>
    <row r="48" spans="1:5" x14ac:dyDescent="0.3">
      <c r="A48" s="115"/>
      <c r="B48" s="92"/>
      <c r="C48" s="79" t="s">
        <v>61</v>
      </c>
      <c r="D48" s="90"/>
      <c r="E48" s="117"/>
    </row>
    <row r="49" spans="1:5" x14ac:dyDescent="0.3">
      <c r="A49" s="115"/>
      <c r="B49" s="92"/>
      <c r="C49" s="79" t="s">
        <v>62</v>
      </c>
      <c r="D49" s="90"/>
      <c r="E49" s="117"/>
    </row>
    <row r="50" spans="1:5" x14ac:dyDescent="0.3">
      <c r="A50" s="115"/>
      <c r="B50" s="92"/>
      <c r="C50" s="79" t="s">
        <v>63</v>
      </c>
      <c r="D50" s="90"/>
      <c r="E50" s="117"/>
    </row>
    <row r="51" spans="1:5" x14ac:dyDescent="0.3">
      <c r="A51" s="115"/>
      <c r="B51" s="92"/>
      <c r="C51" s="79" t="s">
        <v>70</v>
      </c>
      <c r="D51" s="90"/>
      <c r="E51" s="117"/>
    </row>
    <row r="52" spans="1:5" x14ac:dyDescent="0.3">
      <c r="A52" s="115"/>
      <c r="B52" s="92"/>
      <c r="C52" s="79" t="s">
        <v>69</v>
      </c>
      <c r="D52" s="90"/>
      <c r="E52" s="117"/>
    </row>
    <row r="53" spans="1:5" x14ac:dyDescent="0.3">
      <c r="A53" s="115"/>
      <c r="B53" s="92"/>
      <c r="C53" s="79" t="s">
        <v>64</v>
      </c>
      <c r="D53" s="90"/>
      <c r="E53" s="117"/>
    </row>
    <row r="54" spans="1:5" x14ac:dyDescent="0.3">
      <c r="A54" s="115"/>
      <c r="B54" s="92"/>
      <c r="C54" s="28" t="s">
        <v>21</v>
      </c>
      <c r="D54" s="29" t="s">
        <v>52</v>
      </c>
      <c r="E54" s="118"/>
    </row>
    <row r="55" spans="1:5" ht="28.8" x14ac:dyDescent="0.3">
      <c r="A55" s="115"/>
      <c r="B55" s="92"/>
      <c r="C55" s="28" t="s">
        <v>22</v>
      </c>
      <c r="D55" s="88" t="s">
        <v>53</v>
      </c>
      <c r="E55" s="118"/>
    </row>
    <row r="56" spans="1:5" x14ac:dyDescent="0.3">
      <c r="A56" s="115"/>
      <c r="B56" s="92"/>
      <c r="C56" s="31" t="s">
        <v>23</v>
      </c>
      <c r="D56" s="30" t="s">
        <v>54</v>
      </c>
      <c r="E56" s="118"/>
    </row>
    <row r="57" spans="1:5" x14ac:dyDescent="0.3">
      <c r="A57" s="115"/>
      <c r="B57" s="92"/>
      <c r="C57" s="28" t="s">
        <v>24</v>
      </c>
      <c r="D57" s="30" t="s">
        <v>55</v>
      </c>
      <c r="E57" s="118"/>
    </row>
    <row r="58" spans="1:5" ht="15" thickBot="1" x14ac:dyDescent="0.35">
      <c r="A58" s="119"/>
      <c r="B58" s="120"/>
      <c r="C58" s="121" t="s">
        <v>29</v>
      </c>
      <c r="D58" s="122" t="s">
        <v>25</v>
      </c>
      <c r="E58" s="123"/>
    </row>
  </sheetData>
  <mergeCells count="5">
    <mergeCell ref="A42:B58"/>
    <mergeCell ref="A2:D2"/>
    <mergeCell ref="D3:D4"/>
    <mergeCell ref="A6:B22"/>
    <mergeCell ref="A24:B40"/>
  </mergeCells>
  <pageMargins left="0.7" right="0.7" top="0.75" bottom="0.75" header="0.3" footer="0.3"/>
  <pageSetup paperSize="8" scale="84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63E8-D938-4EA2-A491-FB405E569A07}">
  <sheetPr>
    <tabColor theme="9"/>
    <pageSetUpPr fitToPage="1"/>
  </sheetPr>
  <dimension ref="A1:I41"/>
  <sheetViews>
    <sheetView view="pageBreakPreview" topLeftCell="A10" zoomScale="60" zoomScaleNormal="40" workbookViewId="0">
      <selection activeCell="L36" sqref="L36"/>
    </sheetView>
  </sheetViews>
  <sheetFormatPr defaultRowHeight="14.4" x14ac:dyDescent="0.3"/>
  <cols>
    <col min="1" max="1" width="6.109375" style="72" customWidth="1"/>
    <col min="2" max="2" width="59.44140625" customWidth="1"/>
    <col min="3" max="3" width="29.21875" customWidth="1"/>
    <col min="4" max="4" width="13" customWidth="1"/>
    <col min="5" max="5" width="23.21875" style="1" customWidth="1"/>
    <col min="6" max="6" width="31.88671875" style="1" customWidth="1"/>
  </cols>
  <sheetData>
    <row r="1" spans="1:6" ht="34.799999999999997" customHeight="1" thickBot="1" x14ac:dyDescent="0.35">
      <c r="A1" s="100" t="s">
        <v>39</v>
      </c>
      <c r="B1" s="101"/>
      <c r="C1" s="78" t="s">
        <v>38</v>
      </c>
      <c r="D1" s="75"/>
      <c r="E1" s="76"/>
      <c r="F1" s="77"/>
    </row>
    <row r="2" spans="1:6" x14ac:dyDescent="0.3">
      <c r="A2" s="86" t="s">
        <v>44</v>
      </c>
      <c r="B2" s="86"/>
    </row>
    <row r="3" spans="1:6" ht="15" thickBot="1" x14ac:dyDescent="0.35">
      <c r="A3"/>
    </row>
    <row r="4" spans="1:6" ht="26.7" customHeight="1" thickBot="1" x14ac:dyDescent="0.35">
      <c r="A4" s="37">
        <v>1</v>
      </c>
      <c r="B4" s="38" t="s">
        <v>46</v>
      </c>
      <c r="C4" s="39" t="s">
        <v>0</v>
      </c>
      <c r="D4" s="38" t="s">
        <v>1</v>
      </c>
      <c r="E4" s="40" t="s">
        <v>2</v>
      </c>
      <c r="F4" s="40" t="s">
        <v>3</v>
      </c>
    </row>
    <row r="5" spans="1:6" ht="42" thickBot="1" x14ac:dyDescent="0.35">
      <c r="A5" s="67">
        <v>1.1000000000000001</v>
      </c>
      <c r="B5" s="5" t="s">
        <v>32</v>
      </c>
      <c r="C5" s="5" t="s">
        <v>4</v>
      </c>
      <c r="D5" s="6">
        <v>1</v>
      </c>
      <c r="E5" s="36"/>
      <c r="F5" s="4">
        <f>E5*D5</f>
        <v>0</v>
      </c>
    </row>
    <row r="6" spans="1:6" ht="36.6" customHeight="1" thickBot="1" x14ac:dyDescent="0.35">
      <c r="A6" s="67">
        <v>1.2</v>
      </c>
      <c r="B6" s="8" t="s">
        <v>40</v>
      </c>
      <c r="C6" s="8" t="s">
        <v>4</v>
      </c>
      <c r="D6" s="85">
        <v>1</v>
      </c>
      <c r="E6" s="36"/>
      <c r="F6" s="4">
        <f t="shared" ref="F6:F11" si="0">E6*D6</f>
        <v>0</v>
      </c>
    </row>
    <row r="7" spans="1:6" ht="42" thickBot="1" x14ac:dyDescent="0.35">
      <c r="A7" s="67">
        <v>1.3</v>
      </c>
      <c r="B7" s="23" t="s">
        <v>71</v>
      </c>
      <c r="C7" s="8" t="s">
        <v>14</v>
      </c>
      <c r="D7" s="7">
        <v>14</v>
      </c>
      <c r="E7" s="36"/>
      <c r="F7" s="4">
        <f t="shared" si="0"/>
        <v>0</v>
      </c>
    </row>
    <row r="8" spans="1:6" ht="32.4" customHeight="1" x14ac:dyDescent="0.3">
      <c r="A8" s="68"/>
      <c r="B8" s="102" t="s">
        <v>31</v>
      </c>
      <c r="C8" s="103"/>
      <c r="D8" s="103"/>
      <c r="E8" s="104"/>
      <c r="F8" s="44"/>
    </row>
    <row r="9" spans="1:6" x14ac:dyDescent="0.3">
      <c r="A9" s="69">
        <v>1.4</v>
      </c>
      <c r="B9" s="48"/>
      <c r="C9" s="49"/>
      <c r="D9" s="50"/>
      <c r="E9" s="51"/>
      <c r="F9" s="45">
        <f t="shared" si="0"/>
        <v>0</v>
      </c>
    </row>
    <row r="10" spans="1:6" x14ac:dyDescent="0.3">
      <c r="A10" s="69">
        <v>1.5</v>
      </c>
      <c r="B10" s="48"/>
      <c r="C10" s="49"/>
      <c r="D10" s="50"/>
      <c r="E10" s="51"/>
      <c r="F10" s="45">
        <f t="shared" si="0"/>
        <v>0</v>
      </c>
    </row>
    <row r="11" spans="1:6" ht="15" thickBot="1" x14ac:dyDescent="0.35">
      <c r="A11" s="70">
        <v>1.6</v>
      </c>
      <c r="B11" s="52"/>
      <c r="C11" s="53"/>
      <c r="D11" s="54"/>
      <c r="E11" s="55"/>
      <c r="F11" s="46">
        <f t="shared" si="0"/>
        <v>0</v>
      </c>
    </row>
    <row r="12" spans="1:6" ht="15" thickBot="1" x14ac:dyDescent="0.35">
      <c r="A12" s="71"/>
      <c r="B12" s="2" t="s">
        <v>5</v>
      </c>
      <c r="C12" s="9"/>
      <c r="D12" s="10"/>
      <c r="E12" s="3" t="s">
        <v>6</v>
      </c>
      <c r="F12" s="11">
        <f>SUM(F5:F11)</f>
        <v>0</v>
      </c>
    </row>
    <row r="13" spans="1:6" ht="15" thickBot="1" x14ac:dyDescent="0.35"/>
    <row r="14" spans="1:6" ht="53.4" customHeight="1" thickBot="1" x14ac:dyDescent="0.35">
      <c r="A14" s="73">
        <v>2</v>
      </c>
      <c r="B14" s="12" t="s">
        <v>41</v>
      </c>
      <c r="C14" s="12" t="s">
        <v>0</v>
      </c>
      <c r="D14" s="12" t="s">
        <v>1</v>
      </c>
      <c r="E14" s="13" t="s">
        <v>7</v>
      </c>
      <c r="F14" s="13" t="s">
        <v>8</v>
      </c>
    </row>
    <row r="15" spans="1:6" ht="38.4" customHeight="1" x14ac:dyDescent="0.3">
      <c r="A15" s="96">
        <v>2.1</v>
      </c>
      <c r="B15" s="80" t="s">
        <v>42</v>
      </c>
      <c r="C15" s="81" t="s">
        <v>33</v>
      </c>
      <c r="D15" s="82">
        <v>200</v>
      </c>
      <c r="E15" s="56"/>
      <c r="F15" s="41">
        <f t="shared" ref="F15:F17" si="1">E15*D15</f>
        <v>0</v>
      </c>
    </row>
    <row r="16" spans="1:6" ht="15" thickBot="1" x14ac:dyDescent="0.35">
      <c r="A16" s="97"/>
      <c r="B16" s="83" t="s">
        <v>36</v>
      </c>
      <c r="C16" s="84" t="s">
        <v>13</v>
      </c>
      <c r="D16" s="87"/>
      <c r="E16" s="98" t="s">
        <v>35</v>
      </c>
      <c r="F16" s="99"/>
    </row>
    <row r="17" spans="1:9" ht="43.8" customHeight="1" x14ac:dyDescent="0.3">
      <c r="A17" s="96">
        <v>2.2000000000000002</v>
      </c>
      <c r="B17" s="80" t="s">
        <v>43</v>
      </c>
      <c r="C17" s="81" t="s">
        <v>65</v>
      </c>
      <c r="D17" s="82">
        <v>250</v>
      </c>
      <c r="E17" s="56"/>
      <c r="F17" s="41">
        <f t="shared" si="1"/>
        <v>0</v>
      </c>
    </row>
    <row r="18" spans="1:9" ht="15" thickBot="1" x14ac:dyDescent="0.35">
      <c r="A18" s="97"/>
      <c r="B18" s="83" t="s">
        <v>36</v>
      </c>
      <c r="C18" s="84" t="s">
        <v>13</v>
      </c>
      <c r="D18" s="87"/>
      <c r="E18" s="98" t="s">
        <v>35</v>
      </c>
      <c r="F18" s="99"/>
    </row>
    <row r="19" spans="1:9" ht="61.8" customHeight="1" x14ac:dyDescent="0.3">
      <c r="A19" s="96">
        <v>2.2999999999999998</v>
      </c>
      <c r="B19" s="80" t="s">
        <v>66</v>
      </c>
      <c r="C19" s="81" t="s">
        <v>67</v>
      </c>
      <c r="D19" s="82">
        <v>6</v>
      </c>
      <c r="E19" s="56"/>
      <c r="F19" s="41">
        <f t="shared" ref="F19" si="2">E19*D19</f>
        <v>0</v>
      </c>
      <c r="I19" s="21"/>
    </row>
    <row r="20" spans="1:9" ht="15" thickBot="1" x14ac:dyDescent="0.35">
      <c r="A20" s="97"/>
      <c r="B20" s="83" t="s">
        <v>36</v>
      </c>
      <c r="C20" s="84" t="s">
        <v>13</v>
      </c>
      <c r="D20" s="87"/>
      <c r="E20" s="98" t="s">
        <v>35</v>
      </c>
      <c r="F20" s="99"/>
    </row>
    <row r="21" spans="1:9" ht="77.55" customHeight="1" x14ac:dyDescent="0.3">
      <c r="A21" s="96">
        <v>2.4</v>
      </c>
      <c r="B21" s="80" t="s">
        <v>72</v>
      </c>
      <c r="C21" s="81" t="s">
        <v>34</v>
      </c>
      <c r="D21" s="82">
        <v>20</v>
      </c>
      <c r="E21" s="56"/>
      <c r="F21" s="41">
        <f t="shared" ref="F21" si="3">E21*D21</f>
        <v>0</v>
      </c>
      <c r="I21" s="21"/>
    </row>
    <row r="22" spans="1:9" ht="15" thickBot="1" x14ac:dyDescent="0.35">
      <c r="A22" s="97"/>
      <c r="B22" s="83" t="s">
        <v>36</v>
      </c>
      <c r="C22" s="84" t="s">
        <v>13</v>
      </c>
      <c r="D22" s="87"/>
      <c r="E22" s="98" t="s">
        <v>35</v>
      </c>
      <c r="F22" s="99"/>
    </row>
    <row r="23" spans="1:9" ht="77.55" customHeight="1" x14ac:dyDescent="0.3">
      <c r="A23" s="96">
        <v>2.5</v>
      </c>
      <c r="B23" s="80" t="s">
        <v>73</v>
      </c>
      <c r="C23" s="81" t="s">
        <v>68</v>
      </c>
      <c r="D23" s="82">
        <v>25</v>
      </c>
      <c r="E23" s="56"/>
      <c r="F23" s="41">
        <f t="shared" ref="F23" si="4">E23*D23</f>
        <v>0</v>
      </c>
      <c r="I23" s="21"/>
    </row>
    <row r="24" spans="1:9" ht="15" thickBot="1" x14ac:dyDescent="0.35">
      <c r="A24" s="97"/>
      <c r="B24" s="83" t="s">
        <v>36</v>
      </c>
      <c r="C24" s="84" t="s">
        <v>13</v>
      </c>
      <c r="D24" s="87"/>
      <c r="E24" s="98" t="s">
        <v>35</v>
      </c>
      <c r="F24" s="99"/>
    </row>
    <row r="25" spans="1:9" ht="96" customHeight="1" x14ac:dyDescent="0.3">
      <c r="A25" s="96">
        <v>2.6</v>
      </c>
      <c r="B25" s="80" t="s">
        <v>74</v>
      </c>
      <c r="C25" s="81" t="s">
        <v>15</v>
      </c>
      <c r="D25" s="82">
        <v>10</v>
      </c>
      <c r="E25" s="56"/>
      <c r="F25" s="41">
        <f t="shared" ref="F25" si="5">E25*D25</f>
        <v>0</v>
      </c>
    </row>
    <row r="26" spans="1:9" ht="15" thickBot="1" x14ac:dyDescent="0.35">
      <c r="A26" s="97"/>
      <c r="B26" s="42" t="s">
        <v>36</v>
      </c>
      <c r="C26" s="43" t="s">
        <v>13</v>
      </c>
      <c r="D26" s="87"/>
      <c r="E26" s="98" t="s">
        <v>35</v>
      </c>
      <c r="F26" s="99"/>
    </row>
    <row r="27" spans="1:9" ht="40.950000000000003" customHeight="1" thickBot="1" x14ac:dyDescent="0.35">
      <c r="A27" s="74"/>
      <c r="B27" s="14"/>
      <c r="C27" s="14"/>
      <c r="D27" s="14"/>
      <c r="E27" s="13" t="s">
        <v>5</v>
      </c>
      <c r="F27" s="15">
        <f>SUM(F15:F26)</f>
        <v>0</v>
      </c>
    </row>
    <row r="29" spans="1:9" ht="15" thickBot="1" x14ac:dyDescent="0.35"/>
    <row r="30" spans="1:9" ht="49.95" customHeight="1" thickBot="1" x14ac:dyDescent="0.35">
      <c r="A30" s="73">
        <v>3</v>
      </c>
      <c r="B30" s="12" t="s">
        <v>47</v>
      </c>
      <c r="C30" s="12" t="s">
        <v>0</v>
      </c>
      <c r="D30" s="12" t="s">
        <v>1</v>
      </c>
      <c r="E30" s="13" t="s">
        <v>7</v>
      </c>
      <c r="F30" s="13" t="s">
        <v>8</v>
      </c>
    </row>
    <row r="31" spans="1:9" ht="86.55" customHeight="1" thickBot="1" x14ac:dyDescent="0.35">
      <c r="A31" s="47">
        <v>3.1</v>
      </c>
      <c r="B31" s="60" t="s">
        <v>37</v>
      </c>
      <c r="C31" s="61" t="s">
        <v>30</v>
      </c>
      <c r="D31" s="64"/>
      <c r="E31" s="65"/>
      <c r="F31" s="62">
        <f>E31*D31</f>
        <v>0</v>
      </c>
    </row>
    <row r="32" spans="1:9" ht="40.950000000000003" customHeight="1" thickBot="1" x14ac:dyDescent="0.35">
      <c r="A32" s="73"/>
      <c r="B32" s="12"/>
      <c r="C32" s="12"/>
      <c r="D32" s="12"/>
      <c r="E32" s="13" t="s">
        <v>5</v>
      </c>
      <c r="F32" s="63">
        <f>SUM(F31:F31)</f>
        <v>0</v>
      </c>
    </row>
    <row r="34" spans="2:3" ht="15" thickBot="1" x14ac:dyDescent="0.35"/>
    <row r="35" spans="2:3" x14ac:dyDescent="0.3">
      <c r="B35" s="105" t="s">
        <v>45</v>
      </c>
      <c r="C35" s="16" t="s">
        <v>9</v>
      </c>
    </row>
    <row r="36" spans="2:3" x14ac:dyDescent="0.3">
      <c r="B36" s="106"/>
      <c r="C36" s="17" t="s">
        <v>10</v>
      </c>
    </row>
    <row r="37" spans="2:3" ht="15" thickBot="1" x14ac:dyDescent="0.35">
      <c r="B37" s="107"/>
      <c r="C37" s="18"/>
    </row>
    <row r="38" spans="2:3" ht="37.799999999999997" customHeight="1" thickBot="1" x14ac:dyDescent="0.35">
      <c r="B38" s="58" t="s">
        <v>11</v>
      </c>
      <c r="C38" s="19">
        <f>F12</f>
        <v>0</v>
      </c>
    </row>
    <row r="39" spans="2:3" ht="37.799999999999997" customHeight="1" thickBot="1" x14ac:dyDescent="0.35">
      <c r="B39" s="59" t="str">
        <f>CONCATENATE(A14,"- ",B14)</f>
        <v>2- Aerial Load Lifting of Materials; Framework example costs</v>
      </c>
      <c r="C39" s="20">
        <f>F27</f>
        <v>0</v>
      </c>
    </row>
    <row r="40" spans="2:3" ht="37.799999999999997" customHeight="1" thickBot="1" x14ac:dyDescent="0.35">
      <c r="B40" s="57" t="str">
        <f>CONCATENATE(A30,"- ",B30)</f>
        <v>3- Ground Crew and Pilots: Framework example costs</v>
      </c>
      <c r="C40" s="20">
        <f>F32</f>
        <v>0</v>
      </c>
    </row>
    <row r="41" spans="2:3" ht="36" customHeight="1" thickBot="1" x14ac:dyDescent="0.35">
      <c r="B41" s="22" t="s">
        <v>12</v>
      </c>
      <c r="C41" s="66">
        <f>SUM(C38:C40)</f>
        <v>0</v>
      </c>
    </row>
  </sheetData>
  <mergeCells count="15">
    <mergeCell ref="B35:B37"/>
    <mergeCell ref="A21:A22"/>
    <mergeCell ref="E22:F22"/>
    <mergeCell ref="A23:A24"/>
    <mergeCell ref="E24:F24"/>
    <mergeCell ref="A25:A26"/>
    <mergeCell ref="E26:F26"/>
    <mergeCell ref="A19:A20"/>
    <mergeCell ref="E20:F20"/>
    <mergeCell ref="A1:B1"/>
    <mergeCell ref="A15:A16"/>
    <mergeCell ref="E16:F16"/>
    <mergeCell ref="A17:A18"/>
    <mergeCell ref="E18:F18"/>
    <mergeCell ref="B8:E8"/>
  </mergeCells>
  <pageMargins left="0.7" right="0.7" top="0.75" bottom="0.75" header="0.3" footer="0.3"/>
  <pageSetup paperSize="8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5E2A-7207-460A-AA84-F7727C00B430}">
  <sheetPr>
    <pageSetUpPr fitToPage="1"/>
  </sheetPr>
  <dimension ref="A1:J20"/>
  <sheetViews>
    <sheetView tabSelected="1" view="pageBreakPreview" zoomScale="60" zoomScaleNormal="100" workbookViewId="0">
      <selection activeCell="C17" sqref="C17"/>
    </sheetView>
  </sheetViews>
  <sheetFormatPr defaultRowHeight="14.4" x14ac:dyDescent="0.3"/>
  <cols>
    <col min="1" max="1" width="43.88671875" customWidth="1"/>
    <col min="2" max="2" width="16.44140625" customWidth="1"/>
    <col min="3" max="3" width="67.21875" customWidth="1"/>
  </cols>
  <sheetData>
    <row r="1" spans="1:10" ht="15" thickBot="1" x14ac:dyDescent="0.35"/>
    <row r="2" spans="1:10" ht="28.2" customHeight="1" thickBot="1" x14ac:dyDescent="0.35">
      <c r="A2" s="129" t="s">
        <v>80</v>
      </c>
      <c r="B2" s="137" t="s">
        <v>75</v>
      </c>
      <c r="C2" s="130" t="s">
        <v>76</v>
      </c>
    </row>
    <row r="3" spans="1:10" ht="28.2" customHeight="1" x14ac:dyDescent="0.3">
      <c r="A3" s="142" t="s">
        <v>78</v>
      </c>
      <c r="B3" s="138" t="s">
        <v>82</v>
      </c>
      <c r="C3" s="136" t="s">
        <v>79</v>
      </c>
    </row>
    <row r="4" spans="1:10" ht="115.2" customHeight="1" x14ac:dyDescent="0.3">
      <c r="A4" s="143" t="s">
        <v>81</v>
      </c>
      <c r="B4" s="141" t="s">
        <v>77</v>
      </c>
      <c r="C4" s="144" t="s">
        <v>83</v>
      </c>
      <c r="D4" s="26"/>
      <c r="E4" s="26"/>
      <c r="F4" s="26"/>
      <c r="G4" s="26"/>
      <c r="H4" s="26"/>
      <c r="I4" s="26"/>
      <c r="J4" s="26"/>
    </row>
    <row r="5" spans="1:10" x14ac:dyDescent="0.3">
      <c r="A5" s="131"/>
      <c r="B5" s="139"/>
      <c r="C5" s="132"/>
      <c r="D5" s="26"/>
      <c r="E5" s="26"/>
      <c r="F5" s="26"/>
      <c r="G5" s="26"/>
      <c r="H5" s="26"/>
      <c r="I5" s="26"/>
      <c r="J5" s="26"/>
    </row>
    <row r="6" spans="1:10" x14ac:dyDescent="0.3">
      <c r="A6" s="131"/>
      <c r="B6" s="139"/>
      <c r="C6" s="132"/>
      <c r="D6" s="26"/>
      <c r="E6" s="26"/>
      <c r="F6" s="26"/>
      <c r="G6" s="26"/>
      <c r="H6" s="26"/>
      <c r="I6" s="26"/>
      <c r="J6" s="26"/>
    </row>
    <row r="7" spans="1:10" x14ac:dyDescent="0.3">
      <c r="A7" s="131"/>
      <c r="B7" s="139"/>
      <c r="C7" s="132"/>
      <c r="D7" s="26"/>
      <c r="E7" s="26"/>
      <c r="F7" s="26"/>
      <c r="G7" s="26"/>
      <c r="H7" s="26"/>
      <c r="I7" s="26"/>
      <c r="J7" s="26"/>
    </row>
    <row r="8" spans="1:10" x14ac:dyDescent="0.3">
      <c r="A8" s="131"/>
      <c r="B8" s="139"/>
      <c r="C8" s="132"/>
      <c r="D8" s="26"/>
      <c r="E8" s="26"/>
      <c r="F8" s="26"/>
      <c r="G8" s="26"/>
      <c r="H8" s="26"/>
      <c r="I8" s="26"/>
      <c r="J8" s="26"/>
    </row>
    <row r="9" spans="1:10" x14ac:dyDescent="0.3">
      <c r="A9" s="131"/>
      <c r="B9" s="139"/>
      <c r="C9" s="132"/>
      <c r="D9" s="26"/>
      <c r="E9" s="26"/>
      <c r="F9" s="26"/>
      <c r="G9" s="26"/>
      <c r="H9" s="26"/>
      <c r="I9" s="26"/>
      <c r="J9" s="26"/>
    </row>
    <row r="10" spans="1:10" x14ac:dyDescent="0.3">
      <c r="A10" s="131"/>
      <c r="B10" s="139"/>
      <c r="C10" s="132"/>
      <c r="D10" s="26"/>
      <c r="E10" s="26"/>
      <c r="F10" s="26"/>
      <c r="G10" s="26"/>
      <c r="H10" s="26"/>
      <c r="I10" s="26"/>
      <c r="J10" s="26"/>
    </row>
    <row r="11" spans="1:10" x14ac:dyDescent="0.3">
      <c r="A11" s="131"/>
      <c r="B11" s="139"/>
      <c r="C11" s="132"/>
      <c r="D11" s="26"/>
      <c r="E11" s="26"/>
      <c r="F11" s="26"/>
      <c r="G11" s="26"/>
      <c r="H11" s="26"/>
      <c r="I11" s="26"/>
      <c r="J11" s="26"/>
    </row>
    <row r="12" spans="1:10" x14ac:dyDescent="0.3">
      <c r="A12" s="131"/>
      <c r="B12" s="139"/>
      <c r="C12" s="133"/>
    </row>
    <row r="13" spans="1:10" ht="15" thickBot="1" x14ac:dyDescent="0.35">
      <c r="A13" s="134"/>
      <c r="B13" s="140"/>
      <c r="C13" s="135"/>
    </row>
    <row r="14" spans="1:10" x14ac:dyDescent="0.3">
      <c r="A14" s="139"/>
      <c r="B14" s="139"/>
      <c r="C14" s="139"/>
    </row>
    <row r="15" spans="1:10" x14ac:dyDescent="0.3">
      <c r="A15" s="139"/>
      <c r="B15" s="139"/>
      <c r="C15" s="139"/>
    </row>
    <row r="16" spans="1:10" x14ac:dyDescent="0.3">
      <c r="A16" s="139"/>
      <c r="B16" s="139"/>
      <c r="C16" s="139"/>
    </row>
    <row r="17" spans="1:3" x14ac:dyDescent="0.3">
      <c r="A17" s="139"/>
      <c r="B17" s="139"/>
      <c r="C17" s="139"/>
    </row>
    <row r="18" spans="1:3" x14ac:dyDescent="0.3">
      <c r="A18" s="139"/>
      <c r="B18" s="139"/>
      <c r="C18" s="139"/>
    </row>
    <row r="19" spans="1:3" x14ac:dyDescent="0.3">
      <c r="A19" s="139"/>
      <c r="B19" s="139"/>
      <c r="C19" s="139"/>
    </row>
    <row r="20" spans="1:3" x14ac:dyDescent="0.3">
      <c r="A20" s="139"/>
      <c r="B20" s="139"/>
      <c r="C20" s="139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MFF164 framework_information</vt:lpstr>
      <vt:lpstr>MFF164 framework_example site</vt:lpstr>
      <vt:lpstr>Clarification record</vt:lpstr>
      <vt:lpstr>'Clarification record'!Print_Area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Draisey Fiona</dc:creator>
  <cp:lastModifiedBy>Pembroke Chris</cp:lastModifiedBy>
  <dcterms:created xsi:type="dcterms:W3CDTF">2023-09-21T12:39:54Z</dcterms:created>
  <dcterms:modified xsi:type="dcterms:W3CDTF">2025-08-27T14:02:48Z</dcterms:modified>
</cp:coreProperties>
</file>