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turntown-my.sharepoint.com/personal/luke_stannett_ttalinea_com/Documents/Desktop/"/>
    </mc:Choice>
  </mc:AlternateContent>
  <xr:revisionPtr revIDLastSave="0" documentId="8_{D435EED3-A00E-4404-82A2-09DF29F5334B}" xr6:coauthVersionLast="47" xr6:coauthVersionMax="47" xr10:uidLastSave="{00000000-0000-0000-0000-000000000000}"/>
  <bookViews>
    <workbookView xWindow="-108" yWindow="-108" windowWidth="23256" windowHeight="13896" activeTab="1" xr2:uid="{00000000-000D-0000-FFFF-FFFF00000000}"/>
  </bookViews>
  <sheets>
    <sheet name="Overview " sheetId="3" r:id="rId1"/>
    <sheet name="Table 1 Planned Work" sheetId="4" r:id="rId2"/>
    <sheet name="Table 2 Remedial and Reactive."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4" l="1"/>
  <c r="G4" i="4"/>
  <c r="G5" i="4"/>
  <c r="G6" i="4"/>
  <c r="G7" i="4"/>
  <c r="G8" i="4"/>
  <c r="G9" i="4"/>
  <c r="G10" i="4"/>
  <c r="G11" i="4"/>
  <c r="G12" i="4"/>
  <c r="G13" i="4"/>
  <c r="G14" i="4"/>
  <c r="G15" i="4"/>
  <c r="G16" i="4"/>
  <c r="G17" i="4"/>
  <c r="G18" i="4"/>
  <c r="G19" i="4"/>
  <c r="G20" i="4"/>
  <c r="G21" i="4"/>
  <c r="G22" i="4"/>
  <c r="G23" i="4"/>
  <c r="G24" i="4"/>
  <c r="G25" i="4"/>
  <c r="G26" i="4"/>
  <c r="G27" i="4"/>
  <c r="G28" i="4"/>
  <c r="G29" i="4"/>
  <c r="G30" i="4"/>
  <c r="G2" i="4"/>
  <c r="G31" i="4" l="1"/>
  <c r="C3" i="3" s="1"/>
  <c r="J12" i="2"/>
  <c r="K12" i="2" s="1"/>
  <c r="J9" i="2"/>
  <c r="K9" i="2" s="1"/>
  <c r="J7" i="2"/>
  <c r="K7" i="2" s="1"/>
  <c r="J4" i="2"/>
  <c r="K4" i="2" s="1"/>
  <c r="J5" i="2"/>
  <c r="K5" i="2" s="1"/>
  <c r="H3" i="2"/>
  <c r="H11" i="2"/>
  <c r="J11" i="2" s="1"/>
  <c r="K11" i="2" s="1"/>
  <c r="I12" i="2"/>
  <c r="I5" i="2"/>
  <c r="I9" i="2"/>
  <c r="F3" i="2"/>
  <c r="F4" i="2"/>
  <c r="H4" i="2"/>
  <c r="F11" i="2"/>
  <c r="H8" i="2"/>
  <c r="F8" i="2"/>
  <c r="J8" i="2" s="1"/>
  <c r="K8" i="2" s="1"/>
  <c r="H7" i="2"/>
  <c r="F7" i="2"/>
  <c r="J3" i="2" l="1"/>
  <c r="K3" i="2" s="1"/>
  <c r="K14" i="2" s="1"/>
  <c r="C5" i="3" s="1"/>
  <c r="C7" i="3" l="1"/>
</calcChain>
</file>

<file path=xl/sharedStrings.xml><?xml version="1.0" encoding="utf-8"?>
<sst xmlns="http://schemas.openxmlformats.org/spreadsheetml/2006/main" count="169" uniqueCount="99">
  <si>
    <t>Reference</t>
  </si>
  <si>
    <t>Description</t>
  </si>
  <si>
    <t>Total Prices 
(£)</t>
  </si>
  <si>
    <t>Planned Maintenance Works</t>
  </si>
  <si>
    <t>Remedial and Reactive Works</t>
  </si>
  <si>
    <t>Total Tender Price to Form of Tender</t>
  </si>
  <si>
    <t>Instruction for pricing</t>
  </si>
  <si>
    <t>Tab 1 Table 1 Planned Work.  Planned work is considered any work where there is a statutory compliance or maintanence visit needed and work can be planned in advance.</t>
  </si>
  <si>
    <t>Bidder to input their price (Column E) for planned work inclusive of all costs including management fees. The table will calulate your tender cost for planned work for 3 years.</t>
  </si>
  <si>
    <t>Tab 2 Table 2 Remedial and Reactive.  Remedial work is considered as the repairs to assets following a planned inspection.  Reactive is considered calls from building users where assets are broken are not working as expected.</t>
  </si>
  <si>
    <t xml:space="preserve">Bidder to input their prices and percentage (Columns B, C, and D) per orange line to provide rates and percantage mark up on remedial and reactive work.  The table will calculater your contract cost for 3 years, based on the estimates provided. </t>
  </si>
  <si>
    <t xml:space="preserve">Locations </t>
  </si>
  <si>
    <t>Asset Make/Type</t>
  </si>
  <si>
    <t>Number of assets</t>
  </si>
  <si>
    <t>Frequency of servcing</t>
  </si>
  <si>
    <t xml:space="preserve">Price </t>
  </si>
  <si>
    <t>Number of Visits over a 3 year period</t>
  </si>
  <si>
    <t>Total Tender Price (auto populates)</t>
  </si>
  <si>
    <t>NCC/Children's Services/Clover Hill  20 Humbelyard Bowthorpe NR5 9BN</t>
  </si>
  <si>
    <t>Artico - Platform Lift</t>
  </si>
  <si>
    <t xml:space="preserve">6 monthly </t>
  </si>
  <si>
    <t>NCC/Norfolk Libraries/Dereham Library</t>
  </si>
  <si>
    <t xml:space="preserve">Sector - Passenger </t>
  </si>
  <si>
    <t xml:space="preserve">Quarterly </t>
  </si>
  <si>
    <t>NCC/Norfolk Libraries/Gorleston Library</t>
  </si>
  <si>
    <t>Evans - Taction Lift</t>
  </si>
  <si>
    <t>NCC/Norfolk Libraries/Great Yarmouth Community Library</t>
  </si>
  <si>
    <t xml:space="preserve">Stannah/Electro Lifts - Passenger </t>
  </si>
  <si>
    <t>NCC/Norfolk Libraries/Norfolk and Norwich Millennium Library</t>
  </si>
  <si>
    <t>78NW7044 - Passenger and goods</t>
  </si>
  <si>
    <t>NCC/Norfolk Libraries/Thetford Library</t>
  </si>
  <si>
    <t>Otis- Passenger</t>
  </si>
  <si>
    <t>NCC/Museum Services/Cromer Museum East/Main Entrance</t>
  </si>
  <si>
    <t>Gartec - Platform lift</t>
  </si>
  <si>
    <t>NCC/Museum Services/Gressenhall Rural Life Museum/Main Building</t>
  </si>
  <si>
    <t>Motala - Platform lift</t>
  </si>
  <si>
    <t>NCC/Museum Services/Museum of Norwich (Bridewell)</t>
  </si>
  <si>
    <t>Sites/Artico - Platform Lift</t>
  </si>
  <si>
    <t>NCC/Museum Services/Norwich Castle Museum/Castle Keep/Castle Mound Entrance</t>
  </si>
  <si>
    <t>Kone/Stannah/Otis/ECOIIis Traction/Daldoss Elevetronics 50kg - assenger and goods</t>
  </si>
  <si>
    <t xml:space="preserve">Quarterly  </t>
  </si>
  <si>
    <t>NCC/Museum Services/Norwich Shirehall &amp; Castle Study Centre</t>
  </si>
  <si>
    <t>Otis</t>
  </si>
  <si>
    <t>NCC/Museum Services/Gt Yarmouth Time &amp; Tide Museum</t>
  </si>
  <si>
    <t>Thyssen - Passenger</t>
  </si>
  <si>
    <t>NCC/County Hall Campus/Annexe</t>
  </si>
  <si>
    <t>Stannah - Passenger</t>
  </si>
  <si>
    <t xml:space="preserve">6 Monthly </t>
  </si>
  <si>
    <t>NCC/County Hall Campus/County Hall</t>
  </si>
  <si>
    <t xml:space="preserve">Monthly </t>
  </si>
  <si>
    <t>NCC/County Hall Campus/County Hall/North Wing</t>
  </si>
  <si>
    <t>Bi-Monthly</t>
  </si>
  <si>
    <t>NCC/County Hall Campus/County Hall/Ground Floor/Reception/Concourse</t>
  </si>
  <si>
    <t>NCC/County Hall Campus/County Hall/Ground Floor/Restaurant</t>
  </si>
  <si>
    <t>Phoenix - Passenger</t>
  </si>
  <si>
    <t>NCC/County Hall Campus/County Hall/Civic Area</t>
  </si>
  <si>
    <t>NCC/County Hall Campus/County Hall/Mezzanine/South Mezzanine</t>
  </si>
  <si>
    <t>Stannah -  Passenger</t>
  </si>
  <si>
    <t>NCC/County Hall Campus/County Hall/Ground Floor/Restaurant/Restaurant Kitchen</t>
  </si>
  <si>
    <t xml:space="preserve">Stannah - Goods </t>
  </si>
  <si>
    <t>NCC/County Hall Campus/NRO (Norwich Records Office - Archive Centre)</t>
  </si>
  <si>
    <t>NCC/Norfolk Fire and Rescue/Bowthorpe Training Centre</t>
  </si>
  <si>
    <t>NCC/Norfolk Fire and Rescue/Dereham Fire Station</t>
  </si>
  <si>
    <t>Aritco - Passenger</t>
  </si>
  <si>
    <t>NCC/Norfolk Fire and Rescue/North Earlham Fire Station</t>
  </si>
  <si>
    <t>Pickering - Passenger</t>
  </si>
  <si>
    <t>NCC/Norfolk Fire and Rescue/Sheringham Fire Station</t>
  </si>
  <si>
    <t>NCC/CPT Offices/Attleborough Community &amp; Enterprise Centre Rachel</t>
  </si>
  <si>
    <t>NCC/CPT Offices/Unit 56 Hellesdon Park Road, Norwich NR6 5DR Aly B</t>
  </si>
  <si>
    <t xml:space="preserve">Stannah - Platform lift </t>
  </si>
  <si>
    <t>NCC/CPT Offices/Priory House, King's Lynn - Stu Bedford</t>
  </si>
  <si>
    <t>Non-Stannah - Passenger</t>
  </si>
  <si>
    <t>Total Tender Price to Summary</t>
  </si>
  <si>
    <t>Completed by bidder</t>
  </si>
  <si>
    <t>Calculated Fields based on estimated nr of events</t>
  </si>
  <si>
    <t>Remedial In Hours Monday - Friday 8am to 5pm exc. bank holidays</t>
  </si>
  <si>
    <t>Visit Charge*
£</t>
  </si>
  <si>
    <t>Additional Hours
£/hr</t>
  </si>
  <si>
    <t>Overheads &amp; Profit / Markup</t>
  </si>
  <si>
    <t>Estimated Remedials (Per Year)</t>
  </si>
  <si>
    <t>Total Price for Visits (Per Year)</t>
  </si>
  <si>
    <t>Estimated Additional Hours (Per Year)</t>
  </si>
  <si>
    <t>Total Additional Hours (Per Year)</t>
  </si>
  <si>
    <t>Materials Total Estimate (Per Year)</t>
  </si>
  <si>
    <t>Total (Per Year)</t>
  </si>
  <si>
    <t>Total Tendered Price for 3 years</t>
  </si>
  <si>
    <t>Qualified engineer</t>
  </si>
  <si>
    <t>N/A</t>
  </si>
  <si>
    <t>Low skilled rate apprentice etc</t>
  </si>
  <si>
    <t>Material Estimate</t>
  </si>
  <si>
    <t>Reactive In Hours Monday - Friday 8am to 5pm exc. bank holidays</t>
  </si>
  <si>
    <t>Call Out Charge*
£</t>
  </si>
  <si>
    <t>Estimated Call Outs (Per Year)</t>
  </si>
  <si>
    <t>Total Price for Call Outs</t>
  </si>
  <si>
    <t>Reactive Out of Hours</t>
  </si>
  <si>
    <t>Total Call Outs</t>
  </si>
  <si>
    <t>Total Tendered Price</t>
  </si>
  <si>
    <t>Notes</t>
  </si>
  <si>
    <t xml:space="preserve"> - In Hours to be Monday - Friday 8am to 5pm exclusive of bank holidays.
 - Out of Hours relates to all other times / days.
*Visit/Call out charge is to be fully inclusive of any travel or associated costs as well as the first hours labour.
 - No additional costs relating to call outs will be accepted other than those identified on this sheet by the tenderer.
 - During the contract actual material costs will be assessed on an open book basis with the addition of the markup identified above by the successful bidder.
 - Nr of call outs, additional hours and Material Costs are an estimate for the purposes of tender assessment. The values are informed by historical records. For information 43 remedial jobs, 66 inhours reactive jobs, and 10 out of hours reactive jobs. £500 and £1500 material costs given as estimate for tendering purposes ,and actual costs in contract will be applied openbook.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</si>
</sst>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43" formatCode="_-* #,##0.00_-;\-* #,##0.00_-;_-* &quot;-&quot;??_-;_-@_-"/>
    <numFmt numFmtId="164" formatCode="_-* #,##0_-;\-* #,##0_-;_-* &quot;-&quot;??_-;_-@_-"/>
    <numFmt numFmtId="165" formatCode="&quot;£&quot;#,##0.00"/>
  </numFmts>
  <fonts count="7" x14ac:knownFonts="1">
    <font>
      <sz val="11"/>
      <color theme="1"/>
      <name val="Calibri"/>
      <family val="2"/>
      <scheme val="minor"/>
    </font>
    <font>
      <b/>
      <sz val="11"/>
      <color theme="1"/>
      <name val="Calibri"/>
      <family val="2"/>
      <scheme val="minor"/>
    </font>
    <font>
      <sz val="11"/>
      <color theme="1"/>
      <name val="Calibri"/>
      <family val="2"/>
      <scheme val="minor"/>
    </font>
    <font>
      <sz val="11"/>
      <color theme="1"/>
      <name val="Aptos"/>
      <family val="2"/>
    </font>
    <font>
      <b/>
      <sz val="18"/>
      <color rgb="FF000000"/>
      <name val="Aptos Narrow"/>
      <family val="2"/>
    </font>
    <font>
      <b/>
      <sz val="12"/>
      <color rgb="FF000000"/>
      <name val="Aptos Narrow"/>
      <family val="2"/>
    </font>
    <font>
      <sz val="11"/>
      <color rgb="FF000000"/>
      <name val="Aptos Narrow"/>
      <family val="2"/>
    </font>
  </fonts>
  <fills count="11">
    <fill>
      <patternFill patternType="none"/>
    </fill>
    <fill>
      <patternFill patternType="gray125"/>
    </fill>
    <fill>
      <patternFill patternType="solid">
        <fgColor rgb="FFCAEDFB"/>
        <bgColor indexed="64"/>
      </patternFill>
    </fill>
    <fill>
      <patternFill patternType="solid">
        <fgColor rgb="FF92D050"/>
        <bgColor indexed="64"/>
      </patternFill>
    </fill>
    <fill>
      <patternFill patternType="solid">
        <fgColor theme="0"/>
        <bgColor indexed="64"/>
      </patternFill>
    </fill>
    <fill>
      <patternFill patternType="solid">
        <fgColor rgb="FFF2F2F2"/>
        <bgColor indexed="64"/>
      </patternFill>
    </fill>
    <fill>
      <patternFill patternType="solid">
        <fgColor rgb="FFFBE2D5"/>
        <bgColor indexed="64"/>
      </patternFill>
    </fill>
    <fill>
      <patternFill patternType="solid">
        <fgColor theme="0" tint="-0.499984740745262"/>
        <bgColor indexed="64"/>
      </patternFill>
    </fill>
    <fill>
      <patternFill patternType="solid">
        <fgColor theme="3" tint="0.79998168889431442"/>
        <bgColor indexed="64"/>
      </patternFill>
    </fill>
    <fill>
      <patternFill patternType="solid">
        <fgColor theme="2"/>
        <bgColor indexed="64"/>
      </patternFill>
    </fill>
    <fill>
      <patternFill patternType="solid">
        <fgColor theme="5" tint="0.79998168889431442"/>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auto="1"/>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43" fontId="2" fillId="0" borderId="0"/>
    <xf numFmtId="9" fontId="2" fillId="0" borderId="0" applyFont="0" applyFill="0" applyBorder="0" applyAlignment="0" applyProtection="0"/>
  </cellStyleXfs>
  <cellXfs count="74">
    <xf numFmtId="0" fontId="0" fillId="0" borderId="0" xfId="0"/>
    <xf numFmtId="0" fontId="1" fillId="2" borderId="1" xfId="0" applyFont="1" applyFill="1" applyBorder="1" applyAlignment="1">
      <alignment vertical="top"/>
    </xf>
    <xf numFmtId="0" fontId="1" fillId="0" borderId="0" xfId="0" applyFont="1" applyAlignment="1">
      <alignment horizontal="center" vertical="center"/>
    </xf>
    <xf numFmtId="0" fontId="0" fillId="0" borderId="3" xfId="0" applyBorder="1"/>
    <xf numFmtId="0" fontId="1" fillId="3" borderId="1" xfId="0" applyFont="1" applyFill="1" applyBorder="1" applyAlignment="1">
      <alignment horizontal="right" vertical="center"/>
    </xf>
    <xf numFmtId="0" fontId="1" fillId="4" borderId="10" xfId="0" applyFont="1" applyFill="1" applyBorder="1" applyAlignment="1">
      <alignment horizontal="center" vertical="center"/>
    </xf>
    <xf numFmtId="0" fontId="0" fillId="4" borderId="10" xfId="0" applyFill="1" applyBorder="1" applyAlignment="1">
      <alignment vertical="center"/>
    </xf>
    <xf numFmtId="0" fontId="0" fillId="4" borderId="2" xfId="0" applyFill="1" applyBorder="1" applyAlignment="1">
      <alignment horizontal="center" vertical="center"/>
    </xf>
    <xf numFmtId="0" fontId="0" fillId="4" borderId="0" xfId="0" applyFill="1"/>
    <xf numFmtId="0" fontId="3" fillId="0" borderId="0" xfId="0" applyFont="1"/>
    <xf numFmtId="0" fontId="5" fillId="2" borderId="1" xfId="0" applyFont="1" applyFill="1" applyBorder="1" applyAlignment="1">
      <alignment vertical="center" wrapText="1"/>
    </xf>
    <xf numFmtId="0" fontId="6" fillId="5" borderId="8" xfId="0" applyFont="1" applyFill="1" applyBorder="1" applyAlignment="1">
      <alignment vertical="center" wrapText="1"/>
    </xf>
    <xf numFmtId="0" fontId="6" fillId="5" borderId="5" xfId="0" applyFont="1" applyFill="1" applyBorder="1" applyAlignment="1">
      <alignment vertical="center"/>
    </xf>
    <xf numFmtId="0" fontId="5" fillId="2" borderId="1" xfId="0" applyFont="1" applyFill="1" applyBorder="1" applyAlignment="1">
      <alignment vertical="center"/>
    </xf>
    <xf numFmtId="0" fontId="0" fillId="4" borderId="0" xfId="0" applyFill="1" applyAlignment="1">
      <alignment vertical="center" wrapText="1"/>
    </xf>
    <xf numFmtId="0" fontId="1" fillId="4" borderId="0" xfId="0" applyFont="1" applyFill="1"/>
    <xf numFmtId="0" fontId="1" fillId="2" borderId="12" xfId="0" applyFont="1" applyFill="1" applyBorder="1"/>
    <xf numFmtId="0" fontId="0" fillId="2" borderId="13" xfId="0" applyFill="1" applyBorder="1" applyAlignment="1">
      <alignment vertical="center" wrapText="1"/>
    </xf>
    <xf numFmtId="0" fontId="0" fillId="2" borderId="7" xfId="0" applyFill="1" applyBorder="1" applyAlignment="1">
      <alignment vertical="center" wrapText="1"/>
    </xf>
    <xf numFmtId="0" fontId="1" fillId="2" borderId="1" xfId="0" applyFont="1" applyFill="1" applyBorder="1" applyAlignment="1">
      <alignment horizontal="center" vertical="top" wrapText="1"/>
    </xf>
    <xf numFmtId="0" fontId="1" fillId="5" borderId="3" xfId="0" applyFont="1" applyFill="1" applyBorder="1" applyAlignment="1">
      <alignment horizontal="left"/>
    </xf>
    <xf numFmtId="43" fontId="0" fillId="0" borderId="3" xfId="1" applyFont="1" applyBorder="1"/>
    <xf numFmtId="0" fontId="0" fillId="5" borderId="4" xfId="0" applyFill="1" applyBorder="1" applyAlignment="1">
      <alignment horizontal="center"/>
    </xf>
    <xf numFmtId="0" fontId="0" fillId="0" borderId="4" xfId="0" applyBorder="1" applyAlignment="1">
      <alignment horizontal="left"/>
    </xf>
    <xf numFmtId="43" fontId="0" fillId="0" borderId="4" xfId="1" applyFont="1" applyBorder="1"/>
    <xf numFmtId="0" fontId="1" fillId="5" borderId="4" xfId="0" applyFont="1" applyFill="1" applyBorder="1" applyAlignment="1">
      <alignment horizontal="center"/>
    </xf>
    <xf numFmtId="8" fontId="0" fillId="0" borderId="4" xfId="1" applyNumberFormat="1" applyFont="1" applyBorder="1"/>
    <xf numFmtId="0" fontId="0" fillId="5" borderId="4" xfId="0" applyFill="1" applyBorder="1" applyAlignment="1">
      <alignment horizontal="left" indent="1"/>
    </xf>
    <xf numFmtId="0" fontId="0" fillId="0" borderId="4" xfId="0" applyBorder="1" applyAlignment="1">
      <alignment horizontal="center"/>
    </xf>
    <xf numFmtId="0" fontId="0" fillId="5" borderId="1" xfId="0" applyFill="1" applyBorder="1" applyAlignment="1">
      <alignment horizontal="left" vertical="center"/>
    </xf>
    <xf numFmtId="0" fontId="0" fillId="0" borderId="1" xfId="0" applyBorder="1" applyAlignment="1">
      <alignment horizontal="left" vertical="center"/>
    </xf>
    <xf numFmtId="0" fontId="1" fillId="4" borderId="0" xfId="0" applyFont="1" applyFill="1" applyAlignment="1">
      <alignment horizontal="center" vertical="center"/>
    </xf>
    <xf numFmtId="164" fontId="6" fillId="0" borderId="8" xfId="1" applyNumberFormat="1" applyFont="1" applyBorder="1" applyAlignment="1">
      <alignment horizontal="right" vertical="center" wrapText="1"/>
    </xf>
    <xf numFmtId="8" fontId="6" fillId="0" borderId="8" xfId="0" applyNumberFormat="1" applyFont="1" applyBorder="1" applyAlignment="1">
      <alignment horizontal="right" vertical="center" wrapText="1"/>
    </xf>
    <xf numFmtId="8" fontId="6" fillId="6" borderId="8" xfId="0" applyNumberFormat="1" applyFont="1" applyFill="1" applyBorder="1" applyAlignment="1">
      <alignment horizontal="right" vertical="center" wrapText="1"/>
    </xf>
    <xf numFmtId="9" fontId="6" fillId="6" borderId="8" xfId="2" applyFont="1" applyFill="1" applyBorder="1" applyAlignment="1">
      <alignment horizontal="right" vertical="center" wrapText="1"/>
    </xf>
    <xf numFmtId="8" fontId="6" fillId="7" borderId="8" xfId="0" applyNumberFormat="1" applyFont="1" applyFill="1" applyBorder="1" applyAlignment="1">
      <alignment horizontal="right" vertical="center" wrapText="1"/>
    </xf>
    <xf numFmtId="0" fontId="0" fillId="4" borderId="0" xfId="0" applyFill="1" applyAlignment="1">
      <alignment horizontal="left" vertical="top" wrapText="1"/>
    </xf>
    <xf numFmtId="8" fontId="0" fillId="0" borderId="1" xfId="0" applyNumberFormat="1" applyBorder="1" applyAlignment="1">
      <alignment vertical="center" wrapText="1"/>
    </xf>
    <xf numFmtId="165" fontId="0" fillId="0" borderId="1" xfId="1" applyNumberFormat="1" applyFont="1" applyBorder="1" applyAlignment="1">
      <alignment vertical="center"/>
    </xf>
    <xf numFmtId="0" fontId="1" fillId="8" borderId="1" xfId="0" applyFont="1" applyFill="1" applyBorder="1" applyAlignment="1">
      <alignment horizontal="center" vertical="top" wrapText="1"/>
    </xf>
    <xf numFmtId="0" fontId="1" fillId="8" borderId="1" xfId="0" applyFont="1" applyFill="1" applyBorder="1" applyAlignment="1">
      <alignment horizontal="center" vertical="center" wrapText="1"/>
    </xf>
    <xf numFmtId="0" fontId="1" fillId="9" borderId="3" xfId="0" applyFont="1" applyFill="1" applyBorder="1" applyAlignment="1">
      <alignment vertical="center"/>
    </xf>
    <xf numFmtId="0" fontId="0" fillId="9" borderId="3" xfId="0" applyFill="1" applyBorder="1" applyAlignment="1">
      <alignment horizontal="center" vertical="center"/>
    </xf>
    <xf numFmtId="44" fontId="1" fillId="10" borderId="9" xfId="0" applyNumberFormat="1" applyFont="1" applyFill="1" applyBorder="1" applyAlignment="1">
      <alignment horizontal="center" vertical="center"/>
    </xf>
    <xf numFmtId="0" fontId="1" fillId="0" borderId="3" xfId="0" applyFont="1" applyBorder="1" applyAlignment="1">
      <alignment horizontal="center" vertical="center"/>
    </xf>
    <xf numFmtId="0" fontId="1" fillId="9" borderId="4" xfId="0" applyFont="1" applyFill="1" applyBorder="1" applyAlignment="1">
      <alignment vertical="center"/>
    </xf>
    <xf numFmtId="0" fontId="0" fillId="9" borderId="4" xfId="0" applyFill="1" applyBorder="1" applyAlignment="1">
      <alignment horizontal="center" vertical="center"/>
    </xf>
    <xf numFmtId="0" fontId="1" fillId="0" borderId="4" xfId="0" applyFont="1" applyBorder="1" applyAlignment="1">
      <alignment horizontal="center" vertical="center"/>
    </xf>
    <xf numFmtId="0" fontId="0" fillId="9" borderId="4" xfId="0" applyFill="1" applyBorder="1" applyAlignment="1">
      <alignment horizontal="center" vertical="center" wrapText="1"/>
    </xf>
    <xf numFmtId="0" fontId="1" fillId="9" borderId="5" xfId="0" applyFont="1" applyFill="1" applyBorder="1" applyAlignment="1">
      <alignment vertical="center"/>
    </xf>
    <xf numFmtId="0" fontId="0" fillId="9" borderId="5" xfId="0" applyFill="1" applyBorder="1" applyAlignment="1">
      <alignment horizontal="center" vertical="center"/>
    </xf>
    <xf numFmtId="0" fontId="1" fillId="0" borderId="5" xfId="0" applyFont="1" applyBorder="1" applyAlignment="1">
      <alignment horizontal="center" vertical="center"/>
    </xf>
    <xf numFmtId="44" fontId="0" fillId="3" borderId="1" xfId="1" applyNumberFormat="1" applyFont="1" applyFill="1" applyBorder="1" applyAlignment="1">
      <alignment vertical="center"/>
    </xf>
    <xf numFmtId="0" fontId="0" fillId="4" borderId="0" xfId="0" applyFill="1" applyAlignment="1">
      <alignment horizontal="center"/>
    </xf>
    <xf numFmtId="0" fontId="0" fillId="4" borderId="0" xfId="0" applyFill="1" applyAlignment="1">
      <alignment horizontal="center" vertical="center"/>
    </xf>
    <xf numFmtId="0" fontId="1" fillId="0" borderId="0" xfId="0" applyFont="1"/>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1" fillId="4" borderId="0" xfId="0" applyFont="1" applyFill="1" applyAlignment="1">
      <alignment horizontal="left" vertical="top" wrapText="1"/>
    </xf>
    <xf numFmtId="0" fontId="0" fillId="4" borderId="0" xfId="0" applyFill="1" applyAlignment="1">
      <alignment horizontal="left" vertical="top" wrapText="1"/>
    </xf>
    <xf numFmtId="0" fontId="4" fillId="2" borderId="1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1" xfId="0" applyFont="1" applyFill="1" applyBorder="1" applyAlignment="1">
      <alignment vertical="center"/>
    </xf>
    <xf numFmtId="0" fontId="0" fillId="0" borderId="10" xfId="0" applyBorder="1" applyAlignment="1">
      <alignment vertical="center"/>
    </xf>
    <xf numFmtId="0" fontId="0" fillId="0" borderId="2" xfId="0" applyBorder="1" applyAlignment="1">
      <alignment vertical="center"/>
    </xf>
    <xf numFmtId="0" fontId="0" fillId="2" borderId="6" xfId="0" applyFill="1" applyBorder="1" applyAlignment="1">
      <alignment horizontal="left" vertical="top" wrapText="1"/>
    </xf>
    <xf numFmtId="0" fontId="0" fillId="2" borderId="14" xfId="0" applyFill="1" applyBorder="1" applyAlignment="1">
      <alignment horizontal="left" vertical="top" wrapText="1"/>
    </xf>
    <xf numFmtId="0" fontId="0" fillId="2" borderId="8" xfId="0" applyFill="1" applyBorder="1" applyAlignment="1">
      <alignment horizontal="left" vertical="top" wrapText="1"/>
    </xf>
    <xf numFmtId="44" fontId="0" fillId="0" borderId="9" xfId="0" applyNumberFormat="1" applyBorder="1" applyAlignment="1">
      <alignment horizontal="center" vertical="center"/>
    </xf>
    <xf numFmtId="44" fontId="0" fillId="0" borderId="15" xfId="0" applyNumberFormat="1" applyBorder="1" applyAlignment="1">
      <alignment horizontal="center" vertical="center"/>
    </xf>
    <xf numFmtId="44" fontId="0" fillId="0" borderId="16" xfId="0" applyNumberFormat="1" applyBorder="1" applyAlignment="1">
      <alignment horizontal="center" vertical="center"/>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EB102-1DCC-46EE-8DA8-56FE6A7B0179}">
  <dimension ref="A1:E13"/>
  <sheetViews>
    <sheetView zoomScale="130" zoomScaleNormal="130" workbookViewId="0">
      <selection activeCell="C5" sqref="C5"/>
    </sheetView>
  </sheetViews>
  <sheetFormatPr defaultColWidth="9.21875" defaultRowHeight="14.4" x14ac:dyDescent="0.3"/>
  <cols>
    <col min="1" max="1" width="9.21875" style="8"/>
    <col min="2" max="2" width="66.21875" style="8" customWidth="1"/>
    <col min="3" max="3" width="19.21875" style="8" customWidth="1"/>
    <col min="4" max="16384" width="9.21875" style="8"/>
  </cols>
  <sheetData>
    <row r="1" spans="1:5" ht="29.4" thickBot="1" x14ac:dyDescent="0.35">
      <c r="A1" s="1" t="s">
        <v>0</v>
      </c>
      <c r="B1" s="19" t="s">
        <v>1</v>
      </c>
      <c r="C1" s="19" t="s">
        <v>2</v>
      </c>
    </row>
    <row r="2" spans="1:5" x14ac:dyDescent="0.3">
      <c r="A2" s="20"/>
      <c r="B2" s="3"/>
      <c r="C2" s="21"/>
    </row>
    <row r="3" spans="1:5" x14ac:dyDescent="0.3">
      <c r="A3" s="22">
        <v>1</v>
      </c>
      <c r="B3" s="23" t="s">
        <v>3</v>
      </c>
      <c r="C3" s="24">
        <f>'Table 1 Planned Work'!G31</f>
        <v>0</v>
      </c>
    </row>
    <row r="4" spans="1:5" x14ac:dyDescent="0.3">
      <c r="A4" s="25"/>
      <c r="B4" s="23"/>
      <c r="C4" s="24"/>
    </row>
    <row r="5" spans="1:5" x14ac:dyDescent="0.3">
      <c r="A5" s="22">
        <v>2</v>
      </c>
      <c r="B5" s="23" t="s">
        <v>4</v>
      </c>
      <c r="C5" s="26">
        <f>'Table 2 Remedial and Reactive.'!K14</f>
        <v>406500</v>
      </c>
    </row>
    <row r="6" spans="1:5" ht="15" thickBot="1" x14ac:dyDescent="0.35">
      <c r="A6" s="27"/>
      <c r="B6" s="28"/>
      <c r="C6" s="24"/>
    </row>
    <row r="7" spans="1:5" ht="15" thickBot="1" x14ac:dyDescent="0.35">
      <c r="A7" s="29"/>
      <c r="B7" s="30" t="s">
        <v>5</v>
      </c>
      <c r="C7" s="39">
        <f>SUM(C2:C5)</f>
        <v>406500</v>
      </c>
    </row>
    <row r="9" spans="1:5" x14ac:dyDescent="0.3">
      <c r="A9" s="15" t="s">
        <v>6</v>
      </c>
    </row>
    <row r="10" spans="1:5" s="37" customFormat="1" ht="30.6" customHeight="1" x14ac:dyDescent="0.3">
      <c r="A10" s="60" t="s">
        <v>7</v>
      </c>
      <c r="B10" s="60"/>
      <c r="C10" s="60"/>
      <c r="D10" s="60"/>
      <c r="E10" s="60"/>
    </row>
    <row r="11" spans="1:5" s="37" customFormat="1" ht="30.6" customHeight="1" x14ac:dyDescent="0.3">
      <c r="A11" s="61" t="s">
        <v>8</v>
      </c>
      <c r="B11" s="61"/>
      <c r="C11" s="61"/>
      <c r="D11" s="61"/>
      <c r="E11" s="61"/>
    </row>
    <row r="12" spans="1:5" s="37" customFormat="1" ht="30.6" customHeight="1" x14ac:dyDescent="0.3">
      <c r="A12" s="60" t="s">
        <v>9</v>
      </c>
      <c r="B12" s="60"/>
      <c r="C12" s="60"/>
      <c r="D12" s="60"/>
      <c r="E12" s="60"/>
    </row>
    <row r="13" spans="1:5" s="37" customFormat="1" ht="30.6" customHeight="1" x14ac:dyDescent="0.3">
      <c r="A13" s="61" t="s">
        <v>10</v>
      </c>
      <c r="B13" s="61"/>
      <c r="C13" s="61"/>
      <c r="D13" s="61"/>
      <c r="E13" s="61"/>
    </row>
  </sheetData>
  <mergeCells count="4">
    <mergeCell ref="A10:E10"/>
    <mergeCell ref="A11:E11"/>
    <mergeCell ref="A12:E12"/>
    <mergeCell ref="A13:E13"/>
  </mergeCells>
  <pageMargins left="0.7" right="0.7" top="0.75" bottom="0.75" header="0.3" footer="0.3"/>
  <headerFooter>
    <oddHeader>&amp;C&amp;"Calibri"&amp;7&amp;K000000 Confidential - External&amp;1#_x000D_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95EB4-F95A-4492-A9E1-581A68B8DD67}">
  <dimension ref="A1:AY344"/>
  <sheetViews>
    <sheetView tabSelected="1" zoomScale="80" zoomScaleNormal="80" workbookViewId="0">
      <selection activeCell="I11" sqref="I11"/>
    </sheetView>
  </sheetViews>
  <sheetFormatPr defaultRowHeight="14.4" x14ac:dyDescent="0.3"/>
  <cols>
    <col min="1" max="1" width="72.77734375" style="56" bestFit="1" customWidth="1"/>
    <col min="2" max="2" width="30.77734375" style="57" bestFit="1" customWidth="1"/>
    <col min="3" max="4" width="29.5546875" style="57" customWidth="1"/>
    <col min="5" max="5" width="14.21875" style="2" customWidth="1"/>
    <col min="6" max="6" width="25.77734375" style="2" customWidth="1"/>
    <col min="7" max="7" width="19" style="59" customWidth="1"/>
  </cols>
  <sheetData>
    <row r="1" spans="1:51" ht="29.4" thickBot="1" x14ac:dyDescent="0.35">
      <c r="A1" s="40" t="s">
        <v>11</v>
      </c>
      <c r="B1" s="41" t="s">
        <v>12</v>
      </c>
      <c r="C1" s="41" t="s">
        <v>13</v>
      </c>
      <c r="D1" s="41" t="s">
        <v>14</v>
      </c>
      <c r="E1" s="41" t="s">
        <v>15</v>
      </c>
      <c r="F1" s="41" t="s">
        <v>16</v>
      </c>
      <c r="G1" s="41" t="s">
        <v>17</v>
      </c>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row>
    <row r="2" spans="1:51" ht="15" thickBot="1" x14ac:dyDescent="0.35">
      <c r="A2" s="42" t="s">
        <v>18</v>
      </c>
      <c r="B2" s="43" t="s">
        <v>19</v>
      </c>
      <c r="C2" s="43">
        <v>1</v>
      </c>
      <c r="D2" s="43" t="s">
        <v>20</v>
      </c>
      <c r="E2" s="44">
        <v>0</v>
      </c>
      <c r="F2" s="45">
        <v>6</v>
      </c>
      <c r="G2" s="71">
        <f>E2*F2</f>
        <v>0</v>
      </c>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row>
    <row r="3" spans="1:51" ht="15" thickBot="1" x14ac:dyDescent="0.35">
      <c r="A3" s="46" t="s">
        <v>21</v>
      </c>
      <c r="B3" s="47" t="s">
        <v>22</v>
      </c>
      <c r="C3" s="47">
        <v>1</v>
      </c>
      <c r="D3" s="47" t="s">
        <v>23</v>
      </c>
      <c r="E3" s="44">
        <v>0</v>
      </c>
      <c r="F3" s="48">
        <v>12</v>
      </c>
      <c r="G3" s="72">
        <f t="shared" ref="G3:G30" si="0">E3*F3</f>
        <v>0</v>
      </c>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row>
    <row r="4" spans="1:51" ht="15" thickBot="1" x14ac:dyDescent="0.35">
      <c r="A4" s="46" t="s">
        <v>24</v>
      </c>
      <c r="B4" s="47" t="s">
        <v>25</v>
      </c>
      <c r="C4" s="47">
        <v>1</v>
      </c>
      <c r="D4" s="47" t="s">
        <v>23</v>
      </c>
      <c r="E4" s="44">
        <v>0</v>
      </c>
      <c r="F4" s="48">
        <v>12</v>
      </c>
      <c r="G4" s="72">
        <f t="shared" si="0"/>
        <v>0</v>
      </c>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row>
    <row r="5" spans="1:51" ht="15" thickBot="1" x14ac:dyDescent="0.35">
      <c r="A5" s="46" t="s">
        <v>26</v>
      </c>
      <c r="B5" s="47" t="s">
        <v>27</v>
      </c>
      <c r="C5" s="47">
        <v>2</v>
      </c>
      <c r="D5" s="47" t="s">
        <v>20</v>
      </c>
      <c r="E5" s="44">
        <v>0</v>
      </c>
      <c r="F5" s="48">
        <v>6</v>
      </c>
      <c r="G5" s="72">
        <f t="shared" si="0"/>
        <v>0</v>
      </c>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row>
    <row r="6" spans="1:51" ht="15" thickBot="1" x14ac:dyDescent="0.35">
      <c r="A6" s="46" t="s">
        <v>28</v>
      </c>
      <c r="B6" s="47" t="s">
        <v>29</v>
      </c>
      <c r="C6" s="47">
        <v>2</v>
      </c>
      <c r="D6" s="47" t="s">
        <v>23</v>
      </c>
      <c r="E6" s="44">
        <v>0</v>
      </c>
      <c r="F6" s="48">
        <v>12</v>
      </c>
      <c r="G6" s="72">
        <f t="shared" si="0"/>
        <v>0</v>
      </c>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row>
    <row r="7" spans="1:51" ht="15" thickBot="1" x14ac:dyDescent="0.35">
      <c r="A7" s="46" t="s">
        <v>30</v>
      </c>
      <c r="B7" s="47" t="s">
        <v>31</v>
      </c>
      <c r="C7" s="47">
        <v>1</v>
      </c>
      <c r="D7" s="47" t="s">
        <v>23</v>
      </c>
      <c r="E7" s="44">
        <v>0</v>
      </c>
      <c r="F7" s="48">
        <v>12</v>
      </c>
      <c r="G7" s="72">
        <f t="shared" si="0"/>
        <v>0</v>
      </c>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row>
    <row r="8" spans="1:51" ht="15" thickBot="1" x14ac:dyDescent="0.35">
      <c r="A8" s="46" t="s">
        <v>32</v>
      </c>
      <c r="B8" s="47" t="s">
        <v>33</v>
      </c>
      <c r="C8" s="47">
        <v>1</v>
      </c>
      <c r="D8" s="47" t="s">
        <v>23</v>
      </c>
      <c r="E8" s="44">
        <v>0</v>
      </c>
      <c r="F8" s="48">
        <v>12</v>
      </c>
      <c r="G8" s="72">
        <f t="shared" si="0"/>
        <v>0</v>
      </c>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row>
    <row r="9" spans="1:51" ht="15" thickBot="1" x14ac:dyDescent="0.35">
      <c r="A9" s="46" t="s">
        <v>34</v>
      </c>
      <c r="B9" s="47" t="s">
        <v>35</v>
      </c>
      <c r="C9" s="47">
        <v>1</v>
      </c>
      <c r="D9" s="47" t="s">
        <v>23</v>
      </c>
      <c r="E9" s="44">
        <v>0</v>
      </c>
      <c r="F9" s="48">
        <v>12</v>
      </c>
      <c r="G9" s="72">
        <f t="shared" si="0"/>
        <v>0</v>
      </c>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row>
    <row r="10" spans="1:51" ht="15" thickBot="1" x14ac:dyDescent="0.35">
      <c r="A10" s="46" t="s">
        <v>36</v>
      </c>
      <c r="B10" s="47" t="s">
        <v>37</v>
      </c>
      <c r="C10" s="47">
        <v>2</v>
      </c>
      <c r="D10" s="47" t="s">
        <v>23</v>
      </c>
      <c r="E10" s="44">
        <v>0</v>
      </c>
      <c r="F10" s="48">
        <v>12</v>
      </c>
      <c r="G10" s="72">
        <f t="shared" si="0"/>
        <v>0</v>
      </c>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row>
    <row r="11" spans="1:51" ht="43.8" thickBot="1" x14ac:dyDescent="0.35">
      <c r="A11" s="46" t="s">
        <v>38</v>
      </c>
      <c r="B11" s="49" t="s">
        <v>39</v>
      </c>
      <c r="C11" s="47">
        <v>5</v>
      </c>
      <c r="D11" s="47" t="s">
        <v>40</v>
      </c>
      <c r="E11" s="44">
        <v>0</v>
      </c>
      <c r="F11" s="48">
        <v>12</v>
      </c>
      <c r="G11" s="72">
        <f t="shared" si="0"/>
        <v>0</v>
      </c>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row>
    <row r="12" spans="1:51" ht="15" thickBot="1" x14ac:dyDescent="0.35">
      <c r="A12" s="46" t="s">
        <v>41</v>
      </c>
      <c r="B12" s="47" t="s">
        <v>42</v>
      </c>
      <c r="C12" s="47">
        <v>1</v>
      </c>
      <c r="D12" s="47" t="s">
        <v>23</v>
      </c>
      <c r="E12" s="44">
        <v>0</v>
      </c>
      <c r="F12" s="48">
        <v>12</v>
      </c>
      <c r="G12" s="72">
        <f t="shared" si="0"/>
        <v>0</v>
      </c>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row>
    <row r="13" spans="1:51" ht="15" thickBot="1" x14ac:dyDescent="0.35">
      <c r="A13" s="46" t="s">
        <v>43</v>
      </c>
      <c r="B13" s="47" t="s">
        <v>44</v>
      </c>
      <c r="C13" s="47">
        <v>3</v>
      </c>
      <c r="D13" s="47" t="s">
        <v>23</v>
      </c>
      <c r="E13" s="44">
        <v>0</v>
      </c>
      <c r="F13" s="48">
        <v>12</v>
      </c>
      <c r="G13" s="72">
        <f t="shared" si="0"/>
        <v>0</v>
      </c>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row>
    <row r="14" spans="1:51" ht="15" thickBot="1" x14ac:dyDescent="0.35">
      <c r="A14" s="46" t="s">
        <v>45</v>
      </c>
      <c r="B14" s="47" t="s">
        <v>46</v>
      </c>
      <c r="C14" s="47">
        <v>1</v>
      </c>
      <c r="D14" s="47" t="s">
        <v>47</v>
      </c>
      <c r="E14" s="44">
        <v>0</v>
      </c>
      <c r="F14" s="48">
        <v>6</v>
      </c>
      <c r="G14" s="72">
        <f t="shared" si="0"/>
        <v>0</v>
      </c>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row>
    <row r="15" spans="1:51" ht="15" thickBot="1" x14ac:dyDescent="0.35">
      <c r="A15" s="46" t="s">
        <v>48</v>
      </c>
      <c r="B15" s="47" t="s">
        <v>46</v>
      </c>
      <c r="C15" s="47">
        <v>4</v>
      </c>
      <c r="D15" s="47" t="s">
        <v>49</v>
      </c>
      <c r="E15" s="44">
        <v>0</v>
      </c>
      <c r="F15" s="48">
        <v>36</v>
      </c>
      <c r="G15" s="72">
        <f t="shared" si="0"/>
        <v>0</v>
      </c>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row>
    <row r="16" spans="1:51" ht="15" thickBot="1" x14ac:dyDescent="0.35">
      <c r="A16" s="46" t="s">
        <v>50</v>
      </c>
      <c r="B16" s="47" t="s">
        <v>46</v>
      </c>
      <c r="C16" s="47">
        <v>1</v>
      </c>
      <c r="D16" s="47" t="s">
        <v>51</v>
      </c>
      <c r="E16" s="44">
        <v>0</v>
      </c>
      <c r="F16" s="48">
        <v>18</v>
      </c>
      <c r="G16" s="72">
        <f t="shared" si="0"/>
        <v>0</v>
      </c>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row>
    <row r="17" spans="1:51" ht="15" thickBot="1" x14ac:dyDescent="0.35">
      <c r="A17" s="46" t="s">
        <v>52</v>
      </c>
      <c r="B17" s="47" t="s">
        <v>46</v>
      </c>
      <c r="C17" s="47">
        <v>1</v>
      </c>
      <c r="D17" s="47" t="s">
        <v>23</v>
      </c>
      <c r="E17" s="44">
        <v>0</v>
      </c>
      <c r="F17" s="48">
        <v>12</v>
      </c>
      <c r="G17" s="72">
        <f t="shared" si="0"/>
        <v>0</v>
      </c>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row>
    <row r="18" spans="1:51" ht="15" thickBot="1" x14ac:dyDescent="0.35">
      <c r="A18" s="46" t="s">
        <v>53</v>
      </c>
      <c r="B18" s="47" t="s">
        <v>54</v>
      </c>
      <c r="C18" s="47">
        <v>1</v>
      </c>
      <c r="D18" s="47" t="s">
        <v>23</v>
      </c>
      <c r="E18" s="44">
        <v>0</v>
      </c>
      <c r="F18" s="48">
        <v>12</v>
      </c>
      <c r="G18" s="72">
        <f t="shared" si="0"/>
        <v>0</v>
      </c>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row>
    <row r="19" spans="1:51" ht="15" thickBot="1" x14ac:dyDescent="0.35">
      <c r="A19" s="46" t="s">
        <v>50</v>
      </c>
      <c r="B19" s="47" t="s">
        <v>46</v>
      </c>
      <c r="C19" s="47">
        <v>1</v>
      </c>
      <c r="D19" s="47" t="s">
        <v>23</v>
      </c>
      <c r="E19" s="44">
        <v>0</v>
      </c>
      <c r="F19" s="48">
        <v>12</v>
      </c>
      <c r="G19" s="72">
        <f t="shared" si="0"/>
        <v>0</v>
      </c>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row>
    <row r="20" spans="1:51" ht="15" thickBot="1" x14ac:dyDescent="0.35">
      <c r="A20" s="46" t="s">
        <v>55</v>
      </c>
      <c r="B20" s="47" t="s">
        <v>46</v>
      </c>
      <c r="C20" s="47">
        <v>1</v>
      </c>
      <c r="D20" s="47" t="s">
        <v>23</v>
      </c>
      <c r="E20" s="44">
        <v>0</v>
      </c>
      <c r="F20" s="48">
        <v>12</v>
      </c>
      <c r="G20" s="72">
        <f t="shared" si="0"/>
        <v>0</v>
      </c>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row>
    <row r="21" spans="1:51" ht="15" thickBot="1" x14ac:dyDescent="0.35">
      <c r="A21" s="46" t="s">
        <v>56</v>
      </c>
      <c r="B21" s="47" t="s">
        <v>57</v>
      </c>
      <c r="C21" s="47">
        <v>1</v>
      </c>
      <c r="D21" s="47" t="s">
        <v>23</v>
      </c>
      <c r="E21" s="44">
        <v>0</v>
      </c>
      <c r="F21" s="48">
        <v>12</v>
      </c>
      <c r="G21" s="72">
        <f t="shared" si="0"/>
        <v>0</v>
      </c>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row>
    <row r="22" spans="1:51" ht="15" thickBot="1" x14ac:dyDescent="0.35">
      <c r="A22" s="46" t="s">
        <v>58</v>
      </c>
      <c r="B22" s="47" t="s">
        <v>59</v>
      </c>
      <c r="C22" s="47">
        <v>1</v>
      </c>
      <c r="D22" s="47" t="s">
        <v>47</v>
      </c>
      <c r="E22" s="44">
        <v>0</v>
      </c>
      <c r="F22" s="48">
        <v>6</v>
      </c>
      <c r="G22" s="72">
        <f t="shared" si="0"/>
        <v>0</v>
      </c>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row>
    <row r="23" spans="1:51" ht="15" thickBot="1" x14ac:dyDescent="0.35">
      <c r="A23" s="46" t="s">
        <v>60</v>
      </c>
      <c r="B23" s="47" t="s">
        <v>54</v>
      </c>
      <c r="C23" s="47">
        <v>2</v>
      </c>
      <c r="D23" s="47" t="s">
        <v>23</v>
      </c>
      <c r="E23" s="44">
        <v>0</v>
      </c>
      <c r="F23" s="48">
        <v>12</v>
      </c>
      <c r="G23" s="72">
        <f t="shared" si="0"/>
        <v>0</v>
      </c>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row>
    <row r="24" spans="1:51" ht="15" thickBot="1" x14ac:dyDescent="0.35">
      <c r="A24" s="46" t="s">
        <v>61</v>
      </c>
      <c r="B24" s="47" t="s">
        <v>59</v>
      </c>
      <c r="C24" s="47">
        <v>1</v>
      </c>
      <c r="D24" s="47" t="s">
        <v>23</v>
      </c>
      <c r="E24" s="44">
        <v>0</v>
      </c>
      <c r="F24" s="48">
        <v>12</v>
      </c>
      <c r="G24" s="72">
        <f t="shared" si="0"/>
        <v>0</v>
      </c>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row>
    <row r="25" spans="1:51" ht="15" thickBot="1" x14ac:dyDescent="0.35">
      <c r="A25" s="46" t="s">
        <v>62</v>
      </c>
      <c r="B25" s="47" t="s">
        <v>63</v>
      </c>
      <c r="C25" s="47">
        <v>1</v>
      </c>
      <c r="D25" s="47" t="s">
        <v>47</v>
      </c>
      <c r="E25" s="44">
        <v>0</v>
      </c>
      <c r="F25" s="48">
        <v>6</v>
      </c>
      <c r="G25" s="72">
        <f t="shared" si="0"/>
        <v>0</v>
      </c>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row>
    <row r="26" spans="1:51" ht="15" thickBot="1" x14ac:dyDescent="0.35">
      <c r="A26" s="46" t="s">
        <v>64</v>
      </c>
      <c r="B26" s="47" t="s">
        <v>65</v>
      </c>
      <c r="C26" s="47">
        <v>1</v>
      </c>
      <c r="D26" s="47" t="s">
        <v>47</v>
      </c>
      <c r="E26" s="44">
        <v>0</v>
      </c>
      <c r="F26" s="48">
        <v>6</v>
      </c>
      <c r="G26" s="72">
        <f t="shared" si="0"/>
        <v>0</v>
      </c>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row>
    <row r="27" spans="1:51" ht="15" thickBot="1" x14ac:dyDescent="0.35">
      <c r="A27" s="46" t="s">
        <v>66</v>
      </c>
      <c r="B27" s="47" t="s">
        <v>63</v>
      </c>
      <c r="C27" s="47">
        <v>1</v>
      </c>
      <c r="D27" s="47" t="s">
        <v>47</v>
      </c>
      <c r="E27" s="44">
        <v>0</v>
      </c>
      <c r="F27" s="48">
        <v>6</v>
      </c>
      <c r="G27" s="72">
        <f t="shared" si="0"/>
        <v>0</v>
      </c>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row>
    <row r="28" spans="1:51" ht="15" thickBot="1" x14ac:dyDescent="0.35">
      <c r="A28" s="46" t="s">
        <v>67</v>
      </c>
      <c r="B28" s="47" t="s">
        <v>65</v>
      </c>
      <c r="C28" s="47">
        <v>1</v>
      </c>
      <c r="D28" s="47" t="s">
        <v>23</v>
      </c>
      <c r="E28" s="44">
        <v>0</v>
      </c>
      <c r="F28" s="48">
        <v>12</v>
      </c>
      <c r="G28" s="72">
        <f t="shared" si="0"/>
        <v>0</v>
      </c>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row>
    <row r="29" spans="1:51" ht="15" thickBot="1" x14ac:dyDescent="0.35">
      <c r="A29" s="46" t="s">
        <v>68</v>
      </c>
      <c r="B29" s="47" t="s">
        <v>69</v>
      </c>
      <c r="C29" s="47">
        <v>1</v>
      </c>
      <c r="D29" s="47" t="s">
        <v>23</v>
      </c>
      <c r="E29" s="44">
        <v>0</v>
      </c>
      <c r="F29" s="48">
        <v>12</v>
      </c>
      <c r="G29" s="72">
        <f t="shared" si="0"/>
        <v>0</v>
      </c>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row>
    <row r="30" spans="1:51" ht="15" thickBot="1" x14ac:dyDescent="0.35">
      <c r="A30" s="50" t="s">
        <v>70</v>
      </c>
      <c r="B30" s="51" t="s">
        <v>71</v>
      </c>
      <c r="C30" s="51">
        <v>1</v>
      </c>
      <c r="D30" s="47" t="s">
        <v>23</v>
      </c>
      <c r="E30" s="44">
        <v>0</v>
      </c>
      <c r="F30" s="52">
        <v>12</v>
      </c>
      <c r="G30" s="73">
        <f t="shared" si="0"/>
        <v>0</v>
      </c>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row>
    <row r="31" spans="1:51" ht="15" thickBot="1" x14ac:dyDescent="0.35">
      <c r="A31" s="4" t="s">
        <v>72</v>
      </c>
      <c r="B31" s="5"/>
      <c r="C31" s="5"/>
      <c r="D31" s="5"/>
      <c r="E31" s="6"/>
      <c r="F31" s="7"/>
      <c r="G31" s="53">
        <f>SUM(G2:G30)</f>
        <v>0</v>
      </c>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row>
    <row r="32" spans="1:51" x14ac:dyDescent="0.3">
      <c r="A32" s="15"/>
      <c r="B32" s="54"/>
      <c r="C32" s="54"/>
      <c r="D32" s="54"/>
      <c r="E32" s="31"/>
      <c r="F32" s="31"/>
      <c r="G32" s="55"/>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row>
    <row r="33" spans="1:51" x14ac:dyDescent="0.3">
      <c r="A33" s="15"/>
      <c r="B33" s="54"/>
      <c r="C33" s="54"/>
      <c r="D33" s="54"/>
      <c r="E33" s="31"/>
      <c r="F33" s="31"/>
      <c r="G33" s="55"/>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row>
    <row r="34" spans="1:51" x14ac:dyDescent="0.3">
      <c r="A34" s="15"/>
      <c r="B34" s="54"/>
      <c r="C34" s="54"/>
      <c r="D34" s="54"/>
      <c r="E34" s="31"/>
      <c r="F34" s="31"/>
      <c r="G34" s="55"/>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row>
    <row r="35" spans="1:51" x14ac:dyDescent="0.3">
      <c r="A35" s="15"/>
      <c r="B35" s="54"/>
      <c r="C35" s="54"/>
      <c r="D35" s="54"/>
      <c r="E35" s="31"/>
      <c r="F35" s="31"/>
      <c r="G35" s="55"/>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row>
    <row r="36" spans="1:51" x14ac:dyDescent="0.3">
      <c r="A36" s="15"/>
      <c r="B36" s="54"/>
      <c r="C36" s="54"/>
      <c r="D36" s="54"/>
      <c r="E36" s="31"/>
      <c r="F36" s="31"/>
      <c r="G36" s="55"/>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row>
    <row r="37" spans="1:51" x14ac:dyDescent="0.3">
      <c r="A37" s="15"/>
      <c r="B37" s="54"/>
      <c r="C37" s="54"/>
      <c r="D37" s="54"/>
      <c r="E37" s="31"/>
      <c r="F37" s="31"/>
      <c r="G37" s="55"/>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row>
    <row r="38" spans="1:51" x14ac:dyDescent="0.3">
      <c r="A38" s="15"/>
      <c r="B38" s="54"/>
      <c r="C38" s="54"/>
      <c r="D38" s="54"/>
      <c r="E38" s="31"/>
      <c r="F38" s="31"/>
      <c r="G38" s="55"/>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row>
    <row r="39" spans="1:51" x14ac:dyDescent="0.3">
      <c r="A39" s="15"/>
      <c r="B39" s="54"/>
      <c r="C39" s="54"/>
      <c r="D39" s="54"/>
      <c r="E39" s="31"/>
      <c r="F39" s="31"/>
      <c r="G39" s="55"/>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row>
    <row r="40" spans="1:51" x14ac:dyDescent="0.3">
      <c r="A40" s="15"/>
      <c r="B40" s="54"/>
      <c r="C40" s="54"/>
      <c r="D40" s="54"/>
      <c r="E40" s="31"/>
      <c r="F40" s="31"/>
      <c r="G40" s="55"/>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row>
    <row r="41" spans="1:51" x14ac:dyDescent="0.3">
      <c r="A41" s="15"/>
      <c r="B41" s="54"/>
      <c r="C41" s="54"/>
      <c r="D41" s="54"/>
      <c r="E41" s="31"/>
      <c r="F41" s="31"/>
      <c r="G41" s="55"/>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row>
    <row r="42" spans="1:51" x14ac:dyDescent="0.3">
      <c r="A42" s="15"/>
      <c r="B42" s="54"/>
      <c r="C42" s="54"/>
      <c r="D42" s="54"/>
      <c r="E42" s="31"/>
      <c r="F42" s="31"/>
      <c r="G42" s="55"/>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row>
    <row r="43" spans="1:51" x14ac:dyDescent="0.3">
      <c r="A43" s="15"/>
      <c r="B43" s="54"/>
      <c r="C43" s="54"/>
      <c r="D43" s="54"/>
      <c r="E43" s="31"/>
      <c r="F43" s="31"/>
      <c r="G43" s="55"/>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row>
    <row r="44" spans="1:51" x14ac:dyDescent="0.3">
      <c r="A44" s="15"/>
      <c r="B44" s="54"/>
      <c r="C44" s="54"/>
      <c r="D44" s="54"/>
      <c r="E44" s="31"/>
      <c r="F44" s="31"/>
      <c r="G44" s="55"/>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row>
    <row r="45" spans="1:51" x14ac:dyDescent="0.3">
      <c r="A45" s="15"/>
      <c r="B45" s="54"/>
      <c r="C45" s="54"/>
      <c r="D45" s="54"/>
      <c r="E45" s="31"/>
      <c r="F45" s="31"/>
      <c r="G45" s="55"/>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row>
    <row r="46" spans="1:51" x14ac:dyDescent="0.3">
      <c r="A46" s="15"/>
      <c r="B46" s="54"/>
      <c r="C46" s="54"/>
      <c r="D46" s="54"/>
      <c r="E46" s="31"/>
      <c r="F46" s="31"/>
      <c r="G46" s="55"/>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row>
    <row r="47" spans="1:51" x14ac:dyDescent="0.3">
      <c r="A47" s="15"/>
      <c r="B47" s="54"/>
      <c r="C47" s="54"/>
      <c r="D47" s="54"/>
      <c r="E47" s="31"/>
      <c r="F47" s="31"/>
      <c r="G47" s="55"/>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row>
    <row r="48" spans="1:51" x14ac:dyDescent="0.3">
      <c r="A48" s="15"/>
      <c r="B48" s="54"/>
      <c r="C48" s="54"/>
      <c r="D48" s="54"/>
      <c r="E48" s="31"/>
      <c r="F48" s="31"/>
      <c r="G48" s="55"/>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row>
    <row r="49" spans="1:51" x14ac:dyDescent="0.3">
      <c r="A49" s="15"/>
      <c r="B49" s="54"/>
      <c r="C49" s="54"/>
      <c r="D49" s="54"/>
      <c r="E49" s="31"/>
      <c r="F49" s="31"/>
      <c r="G49" s="55"/>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row>
    <row r="50" spans="1:51" x14ac:dyDescent="0.3">
      <c r="A50" s="15"/>
      <c r="B50" s="54"/>
      <c r="C50" s="54"/>
      <c r="D50" s="54"/>
      <c r="E50" s="31"/>
      <c r="F50" s="31"/>
      <c r="G50" s="55"/>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row>
    <row r="51" spans="1:51" x14ac:dyDescent="0.3">
      <c r="A51" s="15"/>
      <c r="B51" s="54"/>
      <c r="C51" s="54"/>
      <c r="D51" s="54"/>
      <c r="E51" s="31"/>
      <c r="F51" s="31"/>
      <c r="G51" s="55"/>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row>
    <row r="52" spans="1:51" x14ac:dyDescent="0.3">
      <c r="A52" s="15"/>
      <c r="B52" s="54"/>
      <c r="C52" s="54"/>
      <c r="D52" s="54"/>
      <c r="E52" s="31"/>
      <c r="F52" s="31"/>
      <c r="G52" s="55"/>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row>
    <row r="53" spans="1:51" x14ac:dyDescent="0.3">
      <c r="A53" s="15"/>
      <c r="B53" s="54"/>
      <c r="C53" s="54"/>
      <c r="D53" s="54"/>
      <c r="E53" s="31"/>
      <c r="F53" s="31"/>
      <c r="G53" s="55"/>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row>
    <row r="54" spans="1:51" x14ac:dyDescent="0.3">
      <c r="A54" s="15"/>
      <c r="B54" s="54"/>
      <c r="C54" s="54"/>
      <c r="D54" s="54"/>
      <c r="E54" s="31"/>
      <c r="F54" s="31"/>
      <c r="G54" s="55"/>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row>
    <row r="55" spans="1:51" x14ac:dyDescent="0.3">
      <c r="A55" s="15"/>
      <c r="B55" s="54"/>
      <c r="C55" s="54"/>
      <c r="D55" s="54"/>
      <c r="E55" s="31"/>
      <c r="F55" s="31"/>
      <c r="G55" s="55"/>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row>
    <row r="56" spans="1:51" x14ac:dyDescent="0.3">
      <c r="A56" s="15"/>
      <c r="B56" s="54"/>
      <c r="C56" s="54"/>
      <c r="D56" s="54"/>
      <c r="E56" s="31"/>
      <c r="F56" s="31"/>
      <c r="G56" s="55"/>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row>
    <row r="57" spans="1:51" x14ac:dyDescent="0.3">
      <c r="A57" s="15"/>
      <c r="B57" s="54"/>
      <c r="C57" s="54"/>
      <c r="D57" s="54"/>
      <c r="E57" s="31"/>
      <c r="F57" s="31"/>
      <c r="G57" s="55"/>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row>
    <row r="58" spans="1:51" x14ac:dyDescent="0.3">
      <c r="A58" s="15"/>
      <c r="B58" s="54"/>
      <c r="C58" s="54"/>
      <c r="D58" s="54"/>
      <c r="E58" s="31"/>
      <c r="F58" s="31"/>
      <c r="G58" s="55"/>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row>
    <row r="59" spans="1:51" x14ac:dyDescent="0.3">
      <c r="A59" s="15"/>
      <c r="B59" s="54"/>
      <c r="C59" s="54"/>
      <c r="D59" s="54"/>
      <c r="E59" s="31"/>
      <c r="F59" s="31"/>
      <c r="G59" s="55"/>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row>
    <row r="60" spans="1:51" x14ac:dyDescent="0.3">
      <c r="A60" s="15"/>
      <c r="B60" s="54"/>
      <c r="C60" s="54"/>
      <c r="D60" s="54"/>
      <c r="E60" s="31"/>
      <c r="F60" s="31"/>
      <c r="G60" s="55"/>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row>
    <row r="61" spans="1:51" x14ac:dyDescent="0.3">
      <c r="A61" s="15"/>
      <c r="B61" s="54"/>
      <c r="C61" s="54"/>
      <c r="D61" s="54"/>
      <c r="E61" s="31"/>
      <c r="F61" s="31"/>
      <c r="G61" s="55"/>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row>
    <row r="62" spans="1:51" x14ac:dyDescent="0.3">
      <c r="A62" s="15"/>
      <c r="B62" s="54"/>
      <c r="C62" s="54"/>
      <c r="D62" s="54"/>
      <c r="E62" s="31"/>
      <c r="F62" s="31"/>
      <c r="G62" s="55"/>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row>
    <row r="63" spans="1:51" x14ac:dyDescent="0.3">
      <c r="A63" s="15"/>
      <c r="B63" s="54"/>
      <c r="C63" s="54"/>
      <c r="D63" s="54"/>
      <c r="E63" s="31"/>
      <c r="F63" s="31"/>
      <c r="G63" s="55"/>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row>
    <row r="64" spans="1:51" x14ac:dyDescent="0.3">
      <c r="A64" s="15"/>
      <c r="B64" s="54"/>
      <c r="C64" s="54"/>
      <c r="D64" s="54"/>
      <c r="E64" s="31"/>
      <c r="F64" s="31"/>
      <c r="G64" s="55"/>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row>
    <row r="65" spans="1:51" x14ac:dyDescent="0.3">
      <c r="A65" s="15"/>
      <c r="B65" s="54"/>
      <c r="C65" s="54"/>
      <c r="D65" s="54"/>
      <c r="E65" s="31"/>
      <c r="F65" s="31"/>
      <c r="G65" s="55"/>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row>
    <row r="66" spans="1:51" x14ac:dyDescent="0.3">
      <c r="A66" s="15"/>
      <c r="B66" s="54"/>
      <c r="C66" s="54"/>
      <c r="D66" s="54"/>
      <c r="E66" s="31"/>
      <c r="F66" s="31"/>
      <c r="G66" s="55"/>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row>
    <row r="67" spans="1:51" x14ac:dyDescent="0.3">
      <c r="A67" s="15"/>
      <c r="B67" s="54"/>
      <c r="C67" s="54"/>
      <c r="D67" s="54"/>
      <c r="E67" s="31"/>
      <c r="F67" s="31"/>
      <c r="G67" s="55"/>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row>
    <row r="68" spans="1:51" x14ac:dyDescent="0.3">
      <c r="A68" s="15"/>
      <c r="B68" s="54"/>
      <c r="C68" s="54"/>
      <c r="D68" s="54"/>
      <c r="E68" s="31"/>
      <c r="F68" s="31"/>
      <c r="G68" s="55"/>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row>
    <row r="69" spans="1:51" x14ac:dyDescent="0.3">
      <c r="A69" s="15"/>
      <c r="B69" s="54"/>
      <c r="C69" s="54"/>
      <c r="D69" s="54"/>
      <c r="E69" s="31"/>
      <c r="F69" s="31"/>
      <c r="G69" s="55"/>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row>
    <row r="70" spans="1:51" x14ac:dyDescent="0.3">
      <c r="A70" s="15"/>
      <c r="B70" s="54"/>
      <c r="C70" s="54"/>
      <c r="D70" s="54"/>
      <c r="E70" s="31"/>
      <c r="F70" s="31"/>
      <c r="G70" s="55"/>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row>
    <row r="71" spans="1:51" x14ac:dyDescent="0.3">
      <c r="A71" s="15"/>
      <c r="B71" s="54"/>
      <c r="C71" s="54"/>
      <c r="D71" s="54"/>
      <c r="E71" s="31"/>
      <c r="F71" s="31"/>
      <c r="G71" s="55"/>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row>
    <row r="72" spans="1:51" x14ac:dyDescent="0.3">
      <c r="A72" s="15"/>
      <c r="B72" s="54"/>
      <c r="C72" s="54"/>
      <c r="D72" s="54"/>
      <c r="E72" s="31"/>
      <c r="F72" s="31"/>
      <c r="G72" s="55"/>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row>
    <row r="73" spans="1:51" x14ac:dyDescent="0.3">
      <c r="A73" s="15"/>
      <c r="B73" s="54"/>
      <c r="C73" s="54"/>
      <c r="D73" s="54"/>
      <c r="E73" s="31"/>
      <c r="F73" s="31"/>
      <c r="G73" s="55"/>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row>
    <row r="74" spans="1:51" x14ac:dyDescent="0.3">
      <c r="A74" s="15"/>
      <c r="B74" s="54"/>
      <c r="C74" s="54"/>
      <c r="D74" s="54"/>
      <c r="E74" s="31"/>
      <c r="F74" s="31"/>
      <c r="G74" s="55"/>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row>
    <row r="75" spans="1:51" x14ac:dyDescent="0.3">
      <c r="A75" s="15"/>
      <c r="B75" s="54"/>
      <c r="C75" s="54"/>
      <c r="D75" s="54"/>
      <c r="E75" s="31"/>
      <c r="F75" s="31"/>
      <c r="G75" s="55"/>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row>
    <row r="76" spans="1:51" x14ac:dyDescent="0.3">
      <c r="A76" s="15"/>
      <c r="B76" s="54"/>
      <c r="C76" s="54"/>
      <c r="D76" s="54"/>
      <c r="E76" s="31"/>
      <c r="F76" s="31"/>
      <c r="G76" s="55"/>
    </row>
    <row r="77" spans="1:51" x14ac:dyDescent="0.3">
      <c r="A77" s="15"/>
      <c r="B77" s="54"/>
      <c r="C77" s="54"/>
      <c r="D77" s="54"/>
      <c r="E77" s="31"/>
      <c r="F77" s="31"/>
      <c r="G77" s="55"/>
    </row>
    <row r="78" spans="1:51" x14ac:dyDescent="0.3">
      <c r="A78" s="15"/>
      <c r="B78" s="54"/>
      <c r="C78" s="54"/>
      <c r="D78" s="54"/>
      <c r="E78" s="31"/>
      <c r="F78" s="31"/>
      <c r="G78" s="55"/>
    </row>
    <row r="79" spans="1:51" x14ac:dyDescent="0.3">
      <c r="A79" s="15"/>
      <c r="B79" s="54"/>
      <c r="C79" s="54"/>
      <c r="D79" s="54"/>
      <c r="E79" s="31"/>
      <c r="F79" s="31"/>
      <c r="G79" s="55"/>
    </row>
    <row r="80" spans="1:51" x14ac:dyDescent="0.3">
      <c r="A80" s="15"/>
      <c r="B80" s="54"/>
      <c r="C80" s="54"/>
      <c r="D80" s="54"/>
      <c r="E80" s="31"/>
      <c r="F80" s="31"/>
      <c r="G80" s="55"/>
    </row>
    <row r="81" spans="1:7" x14ac:dyDescent="0.3">
      <c r="A81" s="15"/>
      <c r="B81" s="54"/>
      <c r="C81" s="54"/>
      <c r="D81" s="54"/>
      <c r="E81" s="31"/>
      <c r="F81" s="31"/>
      <c r="G81" s="55"/>
    </row>
    <row r="82" spans="1:7" x14ac:dyDescent="0.3">
      <c r="A82" s="15"/>
      <c r="B82" s="54"/>
      <c r="C82" s="54"/>
      <c r="D82" s="54"/>
      <c r="E82" s="31"/>
      <c r="F82" s="31"/>
      <c r="G82" s="55"/>
    </row>
    <row r="83" spans="1:7" x14ac:dyDescent="0.3">
      <c r="A83" s="15"/>
      <c r="B83" s="54"/>
      <c r="C83" s="54"/>
      <c r="D83" s="54"/>
      <c r="E83" s="31"/>
      <c r="F83" s="31"/>
      <c r="G83" s="55"/>
    </row>
    <row r="84" spans="1:7" x14ac:dyDescent="0.3">
      <c r="A84" s="15"/>
      <c r="B84" s="54"/>
      <c r="C84" s="54"/>
      <c r="D84" s="54"/>
      <c r="E84" s="31"/>
      <c r="F84" s="31"/>
      <c r="G84" s="55"/>
    </row>
    <row r="85" spans="1:7" x14ac:dyDescent="0.3">
      <c r="A85" s="15"/>
      <c r="B85" s="54"/>
      <c r="C85" s="54"/>
      <c r="D85" s="54"/>
      <c r="E85" s="31"/>
      <c r="F85" s="31"/>
      <c r="G85" s="55"/>
    </row>
    <row r="86" spans="1:7" x14ac:dyDescent="0.3">
      <c r="A86" s="15"/>
      <c r="B86" s="54"/>
      <c r="C86" s="54"/>
      <c r="D86" s="54"/>
      <c r="E86" s="31"/>
      <c r="F86" s="31"/>
      <c r="G86" s="55"/>
    </row>
    <row r="87" spans="1:7" x14ac:dyDescent="0.3">
      <c r="A87" s="15"/>
      <c r="B87" s="54"/>
      <c r="C87" s="54"/>
      <c r="D87" s="54"/>
      <c r="E87" s="31"/>
      <c r="F87" s="31"/>
      <c r="G87" s="55"/>
    </row>
    <row r="88" spans="1:7" x14ac:dyDescent="0.3">
      <c r="A88" s="15"/>
      <c r="B88" s="54"/>
      <c r="C88" s="54"/>
      <c r="D88" s="54"/>
      <c r="E88" s="31"/>
      <c r="F88" s="31"/>
      <c r="G88" s="55"/>
    </row>
    <row r="89" spans="1:7" x14ac:dyDescent="0.3">
      <c r="A89" s="15"/>
      <c r="B89" s="54"/>
      <c r="C89" s="54"/>
      <c r="D89" s="54"/>
      <c r="E89" s="31"/>
      <c r="F89" s="31"/>
      <c r="G89" s="55"/>
    </row>
    <row r="90" spans="1:7" x14ac:dyDescent="0.3">
      <c r="A90" s="15"/>
      <c r="B90" s="54"/>
      <c r="C90" s="54"/>
      <c r="D90" s="54"/>
      <c r="E90" s="31"/>
      <c r="F90" s="31"/>
      <c r="G90" s="55"/>
    </row>
    <row r="91" spans="1:7" x14ac:dyDescent="0.3">
      <c r="A91" s="15"/>
      <c r="B91" s="54"/>
      <c r="C91" s="54"/>
      <c r="D91" s="54"/>
      <c r="E91" s="31"/>
      <c r="F91" s="31"/>
      <c r="G91" s="55"/>
    </row>
    <row r="92" spans="1:7" x14ac:dyDescent="0.3">
      <c r="A92" s="15"/>
      <c r="B92" s="54"/>
      <c r="C92" s="54"/>
      <c r="D92" s="54"/>
      <c r="E92" s="31"/>
      <c r="F92" s="31"/>
      <c r="G92" s="55"/>
    </row>
    <row r="93" spans="1:7" x14ac:dyDescent="0.3">
      <c r="A93" s="15"/>
      <c r="B93" s="54"/>
      <c r="C93" s="54"/>
      <c r="D93" s="54"/>
      <c r="E93" s="31"/>
      <c r="F93" s="31"/>
      <c r="G93" s="55"/>
    </row>
    <row r="94" spans="1:7" x14ac:dyDescent="0.3">
      <c r="A94" s="15"/>
      <c r="B94" s="54"/>
      <c r="C94" s="54"/>
      <c r="D94" s="54"/>
      <c r="E94" s="31"/>
      <c r="F94" s="31"/>
      <c r="G94" s="55"/>
    </row>
    <row r="95" spans="1:7" x14ac:dyDescent="0.3">
      <c r="A95" s="15"/>
      <c r="B95" s="54"/>
      <c r="C95" s="54"/>
      <c r="D95" s="54"/>
      <c r="E95" s="31"/>
      <c r="F95" s="31"/>
      <c r="G95" s="55"/>
    </row>
    <row r="96" spans="1:7" x14ac:dyDescent="0.3">
      <c r="A96" s="15"/>
      <c r="B96" s="54"/>
      <c r="C96" s="54"/>
      <c r="D96" s="54"/>
      <c r="E96" s="31"/>
      <c r="F96" s="31"/>
      <c r="G96" s="55"/>
    </row>
    <row r="97" spans="1:7" x14ac:dyDescent="0.3">
      <c r="A97" s="15"/>
      <c r="B97" s="54"/>
      <c r="C97" s="54"/>
      <c r="D97" s="54"/>
      <c r="E97" s="31"/>
      <c r="F97" s="31"/>
      <c r="G97" s="55"/>
    </row>
    <row r="98" spans="1:7" x14ac:dyDescent="0.3">
      <c r="A98" s="15"/>
      <c r="B98" s="54"/>
      <c r="C98" s="54"/>
      <c r="D98" s="54"/>
      <c r="E98" s="31"/>
      <c r="F98" s="31"/>
      <c r="G98" s="55"/>
    </row>
    <row r="99" spans="1:7" x14ac:dyDescent="0.3">
      <c r="A99" s="15"/>
      <c r="B99" s="54"/>
      <c r="C99" s="54"/>
      <c r="D99" s="54"/>
      <c r="E99" s="31"/>
      <c r="F99" s="31"/>
      <c r="G99" s="55"/>
    </row>
    <row r="100" spans="1:7" x14ac:dyDescent="0.3">
      <c r="A100" s="15"/>
      <c r="B100" s="54"/>
      <c r="C100" s="54"/>
      <c r="D100" s="54"/>
      <c r="E100" s="31"/>
      <c r="F100" s="31"/>
      <c r="G100" s="55"/>
    </row>
    <row r="101" spans="1:7" x14ac:dyDescent="0.3">
      <c r="A101" s="15"/>
      <c r="B101" s="54"/>
      <c r="C101" s="54"/>
      <c r="D101" s="54"/>
      <c r="E101" s="31"/>
      <c r="F101" s="31"/>
      <c r="G101" s="55"/>
    </row>
    <row r="102" spans="1:7" x14ac:dyDescent="0.3">
      <c r="A102" s="15"/>
      <c r="B102" s="54"/>
      <c r="C102" s="54"/>
      <c r="D102" s="54"/>
      <c r="E102" s="31"/>
      <c r="F102" s="31"/>
      <c r="G102" s="55"/>
    </row>
    <row r="103" spans="1:7" x14ac:dyDescent="0.3">
      <c r="A103" s="15"/>
      <c r="B103" s="54"/>
      <c r="C103" s="54"/>
      <c r="D103" s="54"/>
      <c r="E103" s="31"/>
      <c r="F103" s="31"/>
      <c r="G103" s="55"/>
    </row>
    <row r="104" spans="1:7" x14ac:dyDescent="0.3">
      <c r="A104" s="15"/>
      <c r="B104" s="54"/>
      <c r="C104" s="54"/>
      <c r="D104" s="54"/>
      <c r="E104" s="31"/>
      <c r="F104" s="31"/>
      <c r="G104" s="55"/>
    </row>
    <row r="105" spans="1:7" x14ac:dyDescent="0.3">
      <c r="A105" s="15"/>
      <c r="B105" s="54"/>
      <c r="C105" s="54"/>
      <c r="D105" s="54"/>
      <c r="E105" s="31"/>
      <c r="F105" s="31"/>
      <c r="G105" s="55"/>
    </row>
    <row r="106" spans="1:7" x14ac:dyDescent="0.3">
      <c r="A106" s="15"/>
      <c r="B106" s="54"/>
      <c r="C106" s="54"/>
      <c r="D106" s="54"/>
      <c r="E106" s="31"/>
      <c r="F106" s="31"/>
      <c r="G106" s="55"/>
    </row>
    <row r="107" spans="1:7" x14ac:dyDescent="0.3">
      <c r="A107" s="15"/>
      <c r="B107" s="54"/>
      <c r="C107" s="54"/>
      <c r="D107" s="54"/>
      <c r="E107" s="31"/>
      <c r="F107" s="31"/>
      <c r="G107" s="55"/>
    </row>
    <row r="108" spans="1:7" x14ac:dyDescent="0.3">
      <c r="A108" s="15"/>
      <c r="B108" s="54"/>
      <c r="C108" s="54"/>
      <c r="D108" s="54"/>
      <c r="E108" s="31"/>
      <c r="F108" s="31"/>
      <c r="G108" s="55"/>
    </row>
    <row r="109" spans="1:7" x14ac:dyDescent="0.3">
      <c r="A109" s="15"/>
      <c r="B109" s="54"/>
      <c r="C109" s="54"/>
      <c r="D109" s="54"/>
      <c r="E109" s="31"/>
      <c r="F109" s="31"/>
      <c r="G109" s="55"/>
    </row>
    <row r="110" spans="1:7" x14ac:dyDescent="0.3">
      <c r="A110" s="15"/>
      <c r="B110" s="54"/>
      <c r="C110" s="54"/>
      <c r="D110" s="54"/>
      <c r="E110" s="31"/>
      <c r="F110" s="31"/>
      <c r="G110" s="55"/>
    </row>
    <row r="111" spans="1:7" x14ac:dyDescent="0.3">
      <c r="A111" s="15"/>
      <c r="B111" s="54"/>
      <c r="C111" s="54"/>
      <c r="D111" s="54"/>
      <c r="E111" s="31"/>
      <c r="F111" s="31"/>
      <c r="G111" s="55"/>
    </row>
    <row r="112" spans="1:7" x14ac:dyDescent="0.3">
      <c r="A112" s="15"/>
      <c r="B112" s="54"/>
      <c r="C112" s="54"/>
      <c r="D112" s="54"/>
      <c r="E112" s="31"/>
      <c r="F112" s="31"/>
      <c r="G112" s="55"/>
    </row>
    <row r="113" spans="1:7" x14ac:dyDescent="0.3">
      <c r="A113" s="15"/>
      <c r="B113" s="54"/>
      <c r="C113" s="54"/>
      <c r="D113" s="54"/>
      <c r="E113" s="31"/>
      <c r="F113" s="31"/>
      <c r="G113" s="55"/>
    </row>
    <row r="114" spans="1:7" x14ac:dyDescent="0.3">
      <c r="A114" s="15"/>
      <c r="B114" s="54"/>
      <c r="C114" s="54"/>
      <c r="D114" s="54"/>
      <c r="E114" s="31"/>
      <c r="F114" s="31"/>
      <c r="G114" s="55"/>
    </row>
    <row r="115" spans="1:7" x14ac:dyDescent="0.3">
      <c r="A115" s="15"/>
      <c r="B115" s="54"/>
      <c r="C115" s="54"/>
      <c r="D115" s="54"/>
      <c r="E115" s="31"/>
      <c r="F115" s="31"/>
      <c r="G115" s="55"/>
    </row>
    <row r="116" spans="1:7" x14ac:dyDescent="0.3">
      <c r="A116" s="15"/>
      <c r="B116" s="54"/>
      <c r="C116" s="54"/>
      <c r="D116" s="54"/>
      <c r="E116" s="31"/>
      <c r="F116" s="31"/>
      <c r="G116" s="55"/>
    </row>
    <row r="117" spans="1:7" x14ac:dyDescent="0.3">
      <c r="A117" s="15"/>
      <c r="B117" s="54"/>
      <c r="C117" s="54"/>
      <c r="D117" s="54"/>
      <c r="E117" s="31"/>
      <c r="F117" s="31"/>
      <c r="G117" s="55"/>
    </row>
    <row r="118" spans="1:7" x14ac:dyDescent="0.3">
      <c r="A118" s="15"/>
      <c r="B118" s="54"/>
      <c r="C118" s="54"/>
      <c r="D118" s="54"/>
      <c r="E118" s="31"/>
      <c r="F118" s="31"/>
      <c r="G118" s="55"/>
    </row>
    <row r="119" spans="1:7" x14ac:dyDescent="0.3">
      <c r="A119" s="15"/>
      <c r="B119" s="54"/>
      <c r="C119" s="54"/>
      <c r="D119" s="54"/>
      <c r="E119" s="31"/>
      <c r="F119" s="31"/>
      <c r="G119" s="55"/>
    </row>
    <row r="120" spans="1:7" x14ac:dyDescent="0.3">
      <c r="A120" s="15"/>
      <c r="B120" s="54"/>
      <c r="C120" s="54"/>
      <c r="D120" s="54"/>
      <c r="E120" s="31"/>
      <c r="F120" s="31"/>
      <c r="G120" s="55"/>
    </row>
    <row r="121" spans="1:7" x14ac:dyDescent="0.3">
      <c r="A121" s="15"/>
      <c r="B121" s="54"/>
      <c r="C121" s="54"/>
      <c r="D121" s="54"/>
      <c r="E121" s="31"/>
      <c r="F121" s="31"/>
      <c r="G121" s="55"/>
    </row>
    <row r="122" spans="1:7" x14ac:dyDescent="0.3">
      <c r="A122" s="15"/>
      <c r="B122" s="54"/>
      <c r="C122" s="54"/>
      <c r="D122" s="54"/>
      <c r="E122" s="31"/>
      <c r="F122" s="31"/>
      <c r="G122" s="55"/>
    </row>
    <row r="123" spans="1:7" x14ac:dyDescent="0.3">
      <c r="A123" s="15"/>
      <c r="B123" s="54"/>
      <c r="C123" s="54"/>
      <c r="D123" s="54"/>
      <c r="E123" s="31"/>
      <c r="F123" s="31"/>
      <c r="G123" s="55"/>
    </row>
    <row r="124" spans="1:7" x14ac:dyDescent="0.3">
      <c r="A124" s="15"/>
      <c r="B124" s="54"/>
      <c r="C124" s="54"/>
      <c r="D124" s="54"/>
      <c r="E124" s="31"/>
      <c r="F124" s="31"/>
      <c r="G124" s="55"/>
    </row>
    <row r="125" spans="1:7" x14ac:dyDescent="0.3">
      <c r="A125" s="15"/>
      <c r="B125" s="54"/>
      <c r="C125" s="54"/>
      <c r="D125" s="54"/>
      <c r="E125" s="31"/>
      <c r="F125" s="31"/>
      <c r="G125" s="55"/>
    </row>
    <row r="126" spans="1:7" x14ac:dyDescent="0.3">
      <c r="A126" s="15"/>
      <c r="B126" s="54"/>
      <c r="C126" s="54"/>
      <c r="D126" s="54"/>
      <c r="E126" s="31"/>
      <c r="F126" s="31"/>
      <c r="G126" s="55"/>
    </row>
    <row r="127" spans="1:7" x14ac:dyDescent="0.3">
      <c r="A127" s="15"/>
      <c r="B127" s="54"/>
      <c r="C127" s="54"/>
      <c r="D127" s="54"/>
      <c r="E127" s="31"/>
      <c r="F127" s="31"/>
      <c r="G127" s="55"/>
    </row>
    <row r="128" spans="1:7" x14ac:dyDescent="0.3">
      <c r="A128" s="15"/>
      <c r="B128" s="54"/>
      <c r="C128" s="54"/>
      <c r="D128" s="54"/>
      <c r="E128" s="31"/>
      <c r="F128" s="31"/>
      <c r="G128" s="55"/>
    </row>
    <row r="129" spans="1:7" x14ac:dyDescent="0.3">
      <c r="A129" s="15"/>
      <c r="B129" s="54"/>
      <c r="C129" s="54"/>
      <c r="D129" s="54"/>
      <c r="E129" s="31"/>
      <c r="F129" s="31"/>
      <c r="G129" s="55"/>
    </row>
    <row r="130" spans="1:7" x14ac:dyDescent="0.3">
      <c r="A130" s="15"/>
      <c r="B130" s="54"/>
      <c r="C130" s="54"/>
      <c r="D130" s="54"/>
      <c r="E130" s="31"/>
      <c r="F130" s="31"/>
      <c r="G130" s="55"/>
    </row>
    <row r="131" spans="1:7" x14ac:dyDescent="0.3">
      <c r="A131" s="15"/>
      <c r="B131" s="54"/>
      <c r="C131" s="54"/>
      <c r="D131" s="54"/>
      <c r="E131" s="31"/>
      <c r="F131" s="31"/>
      <c r="G131" s="55"/>
    </row>
    <row r="132" spans="1:7" x14ac:dyDescent="0.3">
      <c r="A132" s="15"/>
      <c r="B132" s="54"/>
      <c r="C132" s="54"/>
      <c r="D132" s="54"/>
      <c r="E132" s="31"/>
      <c r="F132" s="31"/>
      <c r="G132" s="55"/>
    </row>
    <row r="133" spans="1:7" x14ac:dyDescent="0.3">
      <c r="A133" s="15"/>
      <c r="B133" s="54"/>
      <c r="C133" s="54"/>
      <c r="D133" s="54"/>
      <c r="E133" s="31"/>
      <c r="F133" s="31"/>
      <c r="G133" s="55"/>
    </row>
    <row r="134" spans="1:7" x14ac:dyDescent="0.3">
      <c r="A134" s="15"/>
      <c r="B134" s="54"/>
      <c r="C134" s="54"/>
      <c r="D134" s="54"/>
      <c r="E134" s="31"/>
      <c r="F134" s="31"/>
      <c r="G134" s="55"/>
    </row>
    <row r="135" spans="1:7" x14ac:dyDescent="0.3">
      <c r="A135" s="15"/>
      <c r="B135" s="54"/>
      <c r="C135" s="54"/>
      <c r="D135" s="54"/>
      <c r="E135" s="31"/>
      <c r="F135" s="31"/>
      <c r="G135" s="55"/>
    </row>
    <row r="136" spans="1:7" x14ac:dyDescent="0.3">
      <c r="A136" s="15"/>
      <c r="B136" s="54"/>
      <c r="C136" s="54"/>
      <c r="D136" s="54"/>
      <c r="E136" s="31"/>
      <c r="F136" s="31"/>
      <c r="G136" s="55"/>
    </row>
    <row r="137" spans="1:7" x14ac:dyDescent="0.3">
      <c r="A137" s="15"/>
      <c r="B137" s="54"/>
      <c r="C137" s="54"/>
      <c r="D137" s="54"/>
      <c r="E137" s="31"/>
      <c r="F137" s="31"/>
      <c r="G137" s="55"/>
    </row>
    <row r="138" spans="1:7" x14ac:dyDescent="0.3">
      <c r="A138" s="15"/>
      <c r="B138" s="54"/>
      <c r="C138" s="54"/>
      <c r="D138" s="54"/>
      <c r="E138" s="31"/>
      <c r="F138" s="31"/>
      <c r="G138" s="55"/>
    </row>
    <row r="139" spans="1:7" x14ac:dyDescent="0.3">
      <c r="A139" s="15"/>
      <c r="B139" s="54"/>
      <c r="C139" s="54"/>
      <c r="D139" s="54"/>
      <c r="E139" s="31"/>
      <c r="F139" s="31"/>
      <c r="G139" s="55"/>
    </row>
    <row r="140" spans="1:7" x14ac:dyDescent="0.3">
      <c r="A140" s="15"/>
      <c r="B140" s="54"/>
      <c r="C140" s="54"/>
      <c r="D140" s="54"/>
      <c r="E140" s="31"/>
      <c r="F140" s="31"/>
      <c r="G140" s="55"/>
    </row>
    <row r="141" spans="1:7" x14ac:dyDescent="0.3">
      <c r="A141" s="15"/>
      <c r="B141" s="54"/>
      <c r="C141" s="54"/>
      <c r="D141" s="54"/>
      <c r="E141" s="31"/>
      <c r="F141" s="31"/>
      <c r="G141" s="55"/>
    </row>
    <row r="142" spans="1:7" x14ac:dyDescent="0.3">
      <c r="A142" s="15"/>
      <c r="B142" s="54"/>
      <c r="C142" s="54"/>
      <c r="D142" s="54"/>
      <c r="E142" s="31"/>
      <c r="F142" s="31"/>
      <c r="G142" s="55"/>
    </row>
    <row r="143" spans="1:7" x14ac:dyDescent="0.3">
      <c r="A143" s="15"/>
      <c r="B143" s="54"/>
      <c r="C143" s="54"/>
      <c r="D143" s="54"/>
      <c r="E143" s="31"/>
      <c r="F143" s="31"/>
      <c r="G143" s="55"/>
    </row>
    <row r="144" spans="1:7" x14ac:dyDescent="0.3">
      <c r="A144" s="15"/>
      <c r="B144" s="54"/>
      <c r="C144" s="54"/>
      <c r="D144" s="54"/>
      <c r="E144" s="31"/>
      <c r="F144" s="31"/>
      <c r="G144" s="55"/>
    </row>
    <row r="145" spans="1:7" x14ac:dyDescent="0.3">
      <c r="A145" s="15"/>
      <c r="B145" s="54"/>
      <c r="C145" s="54"/>
      <c r="D145" s="54"/>
      <c r="E145" s="31"/>
      <c r="F145" s="31"/>
      <c r="G145" s="55"/>
    </row>
    <row r="146" spans="1:7" x14ac:dyDescent="0.3">
      <c r="A146" s="15"/>
      <c r="B146" s="54"/>
      <c r="C146" s="54"/>
      <c r="D146" s="54"/>
      <c r="E146" s="31"/>
      <c r="F146" s="31"/>
      <c r="G146" s="55"/>
    </row>
    <row r="147" spans="1:7" x14ac:dyDescent="0.3">
      <c r="A147" s="15"/>
      <c r="B147" s="54"/>
      <c r="C147" s="54"/>
      <c r="D147" s="54"/>
      <c r="E147" s="31"/>
      <c r="F147" s="31"/>
      <c r="G147" s="55"/>
    </row>
    <row r="148" spans="1:7" x14ac:dyDescent="0.3">
      <c r="A148" s="15"/>
      <c r="B148" s="54"/>
      <c r="C148" s="54"/>
      <c r="D148" s="54"/>
      <c r="E148" s="31"/>
      <c r="F148" s="31"/>
      <c r="G148" s="55"/>
    </row>
    <row r="149" spans="1:7" x14ac:dyDescent="0.3">
      <c r="A149" s="15"/>
      <c r="B149" s="54"/>
      <c r="C149" s="54"/>
      <c r="D149" s="54"/>
      <c r="E149" s="31"/>
      <c r="F149" s="31"/>
      <c r="G149" s="55"/>
    </row>
    <row r="150" spans="1:7" x14ac:dyDescent="0.3">
      <c r="A150" s="15"/>
      <c r="B150" s="54"/>
      <c r="C150" s="54"/>
      <c r="D150" s="54"/>
      <c r="E150" s="31"/>
      <c r="F150" s="31"/>
      <c r="G150" s="55"/>
    </row>
    <row r="151" spans="1:7" x14ac:dyDescent="0.3">
      <c r="A151" s="15"/>
      <c r="B151" s="54"/>
      <c r="C151" s="54"/>
      <c r="D151" s="54"/>
      <c r="E151" s="31"/>
      <c r="F151" s="31"/>
      <c r="G151" s="55"/>
    </row>
    <row r="152" spans="1:7" x14ac:dyDescent="0.3">
      <c r="A152" s="15"/>
      <c r="B152" s="54"/>
      <c r="C152" s="54"/>
      <c r="D152" s="54"/>
      <c r="E152" s="31"/>
      <c r="F152" s="31"/>
      <c r="G152" s="55"/>
    </row>
    <row r="153" spans="1:7" x14ac:dyDescent="0.3">
      <c r="A153" s="15"/>
      <c r="B153" s="54"/>
      <c r="C153" s="54"/>
      <c r="D153" s="54"/>
      <c r="E153" s="31"/>
      <c r="F153" s="31"/>
      <c r="G153" s="55"/>
    </row>
    <row r="154" spans="1:7" x14ac:dyDescent="0.3">
      <c r="A154" s="15"/>
      <c r="B154" s="54"/>
      <c r="C154" s="54"/>
      <c r="D154" s="54"/>
      <c r="E154" s="31"/>
      <c r="F154" s="31"/>
      <c r="G154" s="55"/>
    </row>
    <row r="155" spans="1:7" x14ac:dyDescent="0.3">
      <c r="A155" s="15"/>
      <c r="B155" s="54"/>
      <c r="C155" s="54"/>
      <c r="D155" s="54"/>
      <c r="E155" s="31"/>
      <c r="F155" s="31"/>
      <c r="G155" s="55"/>
    </row>
    <row r="156" spans="1:7" x14ac:dyDescent="0.3">
      <c r="A156" s="15"/>
      <c r="B156" s="54"/>
      <c r="C156" s="54"/>
      <c r="D156" s="54"/>
      <c r="E156" s="31"/>
      <c r="F156" s="31"/>
      <c r="G156" s="55"/>
    </row>
    <row r="157" spans="1:7" x14ac:dyDescent="0.3">
      <c r="A157" s="15"/>
      <c r="B157" s="54"/>
      <c r="C157" s="54"/>
      <c r="D157" s="54"/>
      <c r="E157" s="31"/>
      <c r="F157" s="31"/>
      <c r="G157" s="55"/>
    </row>
    <row r="158" spans="1:7" x14ac:dyDescent="0.3">
      <c r="A158" s="15"/>
      <c r="B158" s="54"/>
      <c r="C158" s="54"/>
      <c r="D158" s="54"/>
      <c r="E158" s="31"/>
      <c r="F158" s="31"/>
      <c r="G158" s="55"/>
    </row>
    <row r="159" spans="1:7" x14ac:dyDescent="0.3">
      <c r="A159" s="15"/>
      <c r="B159" s="54"/>
      <c r="C159" s="54"/>
      <c r="D159" s="54"/>
      <c r="E159" s="31"/>
      <c r="F159" s="31"/>
      <c r="G159" s="55"/>
    </row>
    <row r="160" spans="1:7" x14ac:dyDescent="0.3">
      <c r="A160" s="15"/>
      <c r="B160" s="54"/>
      <c r="C160" s="54"/>
      <c r="D160" s="54"/>
      <c r="E160" s="31"/>
      <c r="F160" s="31"/>
      <c r="G160" s="55"/>
    </row>
    <row r="161" spans="1:7" x14ac:dyDescent="0.3">
      <c r="A161" s="15"/>
      <c r="B161" s="54"/>
      <c r="C161" s="54"/>
      <c r="D161" s="54"/>
      <c r="E161" s="31"/>
      <c r="F161" s="31"/>
      <c r="G161" s="55"/>
    </row>
    <row r="162" spans="1:7" x14ac:dyDescent="0.3">
      <c r="A162" s="15"/>
      <c r="B162" s="54"/>
      <c r="C162" s="54"/>
      <c r="D162" s="54"/>
      <c r="E162" s="31"/>
      <c r="F162" s="31"/>
      <c r="G162" s="55"/>
    </row>
    <row r="163" spans="1:7" x14ac:dyDescent="0.3">
      <c r="A163" s="15"/>
      <c r="B163" s="54"/>
      <c r="C163" s="54"/>
      <c r="D163" s="54"/>
      <c r="E163" s="31"/>
      <c r="F163" s="31"/>
      <c r="G163" s="55"/>
    </row>
    <row r="164" spans="1:7" x14ac:dyDescent="0.3">
      <c r="A164" s="15"/>
      <c r="B164" s="54"/>
      <c r="C164" s="54"/>
      <c r="D164" s="54"/>
      <c r="E164" s="31"/>
      <c r="F164" s="31"/>
      <c r="G164" s="55"/>
    </row>
    <row r="165" spans="1:7" x14ac:dyDescent="0.3">
      <c r="A165" s="15"/>
      <c r="B165" s="54"/>
      <c r="C165" s="54"/>
      <c r="D165" s="54"/>
      <c r="E165" s="31"/>
      <c r="F165" s="31"/>
      <c r="G165" s="55"/>
    </row>
    <row r="166" spans="1:7" x14ac:dyDescent="0.3">
      <c r="A166" s="15"/>
      <c r="B166" s="54"/>
      <c r="C166" s="54"/>
      <c r="D166" s="54"/>
      <c r="E166" s="31"/>
      <c r="F166" s="31"/>
      <c r="G166" s="55"/>
    </row>
    <row r="167" spans="1:7" x14ac:dyDescent="0.3">
      <c r="A167" s="15"/>
      <c r="B167" s="54"/>
      <c r="C167" s="54"/>
      <c r="D167" s="54"/>
      <c r="E167" s="31"/>
      <c r="F167" s="31"/>
      <c r="G167" s="55"/>
    </row>
    <row r="168" spans="1:7" x14ac:dyDescent="0.3">
      <c r="A168" s="15"/>
      <c r="B168" s="54"/>
      <c r="C168" s="54"/>
      <c r="D168" s="54"/>
      <c r="E168" s="31"/>
      <c r="F168" s="31"/>
      <c r="G168" s="55"/>
    </row>
    <row r="169" spans="1:7" x14ac:dyDescent="0.3">
      <c r="A169" s="15"/>
      <c r="B169" s="54"/>
      <c r="C169" s="54"/>
      <c r="D169" s="54"/>
      <c r="E169" s="31"/>
      <c r="F169" s="31"/>
      <c r="G169" s="55"/>
    </row>
    <row r="170" spans="1:7" x14ac:dyDescent="0.3">
      <c r="A170" s="15"/>
      <c r="B170" s="54"/>
      <c r="C170" s="54"/>
      <c r="D170" s="54"/>
      <c r="E170" s="31"/>
      <c r="F170" s="31"/>
      <c r="G170" s="55"/>
    </row>
    <row r="171" spans="1:7" x14ac:dyDescent="0.3">
      <c r="A171" s="15"/>
      <c r="B171" s="54"/>
      <c r="C171" s="54"/>
      <c r="D171" s="54"/>
      <c r="E171" s="31"/>
      <c r="F171" s="31"/>
      <c r="G171" s="55"/>
    </row>
    <row r="172" spans="1:7" x14ac:dyDescent="0.3">
      <c r="A172" s="15"/>
      <c r="B172" s="54"/>
      <c r="C172" s="54"/>
      <c r="D172" s="54"/>
      <c r="E172" s="31"/>
      <c r="F172" s="31"/>
      <c r="G172" s="55"/>
    </row>
    <row r="173" spans="1:7" x14ac:dyDescent="0.3">
      <c r="A173" s="15"/>
      <c r="B173" s="54"/>
      <c r="C173" s="54"/>
      <c r="D173" s="54"/>
      <c r="E173" s="31"/>
      <c r="F173" s="31"/>
      <c r="G173" s="55"/>
    </row>
    <row r="174" spans="1:7" x14ac:dyDescent="0.3">
      <c r="A174" s="15"/>
      <c r="B174" s="54"/>
      <c r="C174" s="54"/>
      <c r="D174" s="54"/>
      <c r="E174" s="31"/>
      <c r="F174" s="31"/>
      <c r="G174" s="55"/>
    </row>
    <row r="175" spans="1:7" x14ac:dyDescent="0.3">
      <c r="A175" s="15"/>
      <c r="B175" s="54"/>
      <c r="C175" s="54"/>
      <c r="D175" s="54"/>
      <c r="E175" s="31"/>
      <c r="F175" s="31"/>
      <c r="G175" s="55"/>
    </row>
    <row r="176" spans="1:7" x14ac:dyDescent="0.3">
      <c r="A176" s="15"/>
      <c r="B176" s="54"/>
      <c r="C176" s="54"/>
      <c r="D176" s="54"/>
      <c r="E176" s="31"/>
      <c r="F176" s="31"/>
      <c r="G176" s="55"/>
    </row>
    <row r="177" spans="1:7" x14ac:dyDescent="0.3">
      <c r="A177" s="15"/>
      <c r="B177" s="54"/>
      <c r="C177" s="54"/>
      <c r="D177" s="54"/>
      <c r="E177" s="31"/>
      <c r="F177" s="31"/>
      <c r="G177" s="55"/>
    </row>
    <row r="178" spans="1:7" x14ac:dyDescent="0.3">
      <c r="A178" s="15"/>
      <c r="B178" s="54"/>
      <c r="C178" s="54"/>
      <c r="D178" s="54"/>
      <c r="E178" s="31"/>
      <c r="F178" s="31"/>
      <c r="G178" s="55"/>
    </row>
    <row r="179" spans="1:7" x14ac:dyDescent="0.3">
      <c r="A179" s="15"/>
      <c r="B179" s="54"/>
      <c r="C179" s="54"/>
      <c r="D179" s="54"/>
      <c r="E179" s="31"/>
      <c r="F179" s="31"/>
      <c r="G179" s="55"/>
    </row>
    <row r="180" spans="1:7" x14ac:dyDescent="0.3">
      <c r="A180" s="15"/>
      <c r="B180" s="54"/>
      <c r="C180" s="54"/>
      <c r="D180" s="54"/>
      <c r="E180" s="31"/>
      <c r="F180" s="31"/>
      <c r="G180" s="55"/>
    </row>
    <row r="181" spans="1:7" x14ac:dyDescent="0.3">
      <c r="A181" s="15"/>
      <c r="B181" s="54"/>
      <c r="C181" s="54"/>
      <c r="D181" s="54"/>
      <c r="E181" s="31"/>
      <c r="F181" s="31"/>
      <c r="G181" s="55"/>
    </row>
    <row r="182" spans="1:7" x14ac:dyDescent="0.3">
      <c r="A182" s="15"/>
      <c r="B182" s="54"/>
      <c r="C182" s="54"/>
      <c r="D182" s="54"/>
      <c r="E182" s="31"/>
      <c r="F182" s="31"/>
      <c r="G182" s="55"/>
    </row>
    <row r="183" spans="1:7" x14ac:dyDescent="0.3">
      <c r="A183" s="15"/>
      <c r="B183" s="54"/>
      <c r="C183" s="54"/>
      <c r="D183" s="54"/>
      <c r="E183" s="31"/>
      <c r="F183" s="31"/>
      <c r="G183" s="55"/>
    </row>
    <row r="184" spans="1:7" x14ac:dyDescent="0.3">
      <c r="A184" s="15"/>
      <c r="B184" s="54"/>
      <c r="C184" s="54"/>
      <c r="D184" s="54"/>
      <c r="E184" s="31"/>
      <c r="F184" s="31"/>
      <c r="G184" s="55"/>
    </row>
    <row r="185" spans="1:7" x14ac:dyDescent="0.3">
      <c r="A185" s="15"/>
      <c r="B185" s="54"/>
      <c r="C185" s="54"/>
      <c r="D185" s="54"/>
      <c r="E185" s="31"/>
      <c r="F185" s="31"/>
      <c r="G185" s="55"/>
    </row>
    <row r="186" spans="1:7" x14ac:dyDescent="0.3">
      <c r="A186" s="15"/>
      <c r="B186" s="54"/>
      <c r="C186" s="54"/>
      <c r="D186" s="54"/>
      <c r="E186" s="31"/>
      <c r="F186" s="31"/>
      <c r="G186" s="55"/>
    </row>
    <row r="187" spans="1:7" x14ac:dyDescent="0.3">
      <c r="A187" s="15"/>
      <c r="B187" s="54"/>
      <c r="C187" s="54"/>
      <c r="D187" s="54"/>
      <c r="E187" s="31"/>
      <c r="F187" s="31"/>
      <c r="G187" s="55"/>
    </row>
    <row r="188" spans="1:7" x14ac:dyDescent="0.3">
      <c r="A188" s="15"/>
      <c r="B188" s="54"/>
      <c r="C188" s="54"/>
      <c r="D188" s="54"/>
      <c r="E188" s="31"/>
      <c r="F188" s="31"/>
      <c r="G188" s="55"/>
    </row>
    <row r="189" spans="1:7" x14ac:dyDescent="0.3">
      <c r="A189" s="15"/>
      <c r="B189" s="54"/>
      <c r="C189" s="54"/>
      <c r="D189" s="54"/>
      <c r="E189" s="31"/>
      <c r="F189" s="31"/>
      <c r="G189" s="55"/>
    </row>
    <row r="190" spans="1:7" x14ac:dyDescent="0.3">
      <c r="A190" s="15"/>
      <c r="B190" s="54"/>
      <c r="C190" s="54"/>
      <c r="D190" s="54"/>
      <c r="E190" s="31"/>
      <c r="F190" s="31"/>
      <c r="G190" s="55"/>
    </row>
    <row r="191" spans="1:7" x14ac:dyDescent="0.3">
      <c r="A191" s="15"/>
      <c r="B191" s="54"/>
      <c r="C191" s="54"/>
      <c r="D191" s="54"/>
      <c r="E191" s="31"/>
      <c r="F191" s="31"/>
      <c r="G191" s="55"/>
    </row>
    <row r="192" spans="1:7" x14ac:dyDescent="0.3">
      <c r="A192" s="15"/>
      <c r="B192" s="54"/>
      <c r="C192" s="54"/>
      <c r="D192" s="54"/>
      <c r="E192" s="31"/>
      <c r="F192" s="31"/>
      <c r="G192" s="55"/>
    </row>
    <row r="193" spans="1:7" x14ac:dyDescent="0.3">
      <c r="A193" s="15"/>
      <c r="B193" s="54"/>
      <c r="C193" s="54"/>
      <c r="D193" s="54"/>
      <c r="E193" s="31"/>
      <c r="F193" s="31"/>
      <c r="G193" s="55"/>
    </row>
    <row r="194" spans="1:7" x14ac:dyDescent="0.3">
      <c r="A194" s="15"/>
      <c r="B194" s="54"/>
      <c r="C194" s="54"/>
      <c r="D194" s="54"/>
      <c r="E194" s="31"/>
      <c r="F194" s="31"/>
      <c r="G194" s="55"/>
    </row>
    <row r="195" spans="1:7" x14ac:dyDescent="0.3">
      <c r="A195" s="15"/>
      <c r="B195" s="54"/>
      <c r="C195" s="54"/>
      <c r="D195" s="54"/>
      <c r="E195" s="31"/>
      <c r="F195" s="31"/>
      <c r="G195" s="55"/>
    </row>
    <row r="196" spans="1:7" x14ac:dyDescent="0.3">
      <c r="A196" s="15"/>
      <c r="B196" s="54"/>
      <c r="C196" s="54"/>
      <c r="D196" s="54"/>
      <c r="E196" s="31"/>
      <c r="F196" s="31"/>
      <c r="G196" s="55"/>
    </row>
    <row r="197" spans="1:7" x14ac:dyDescent="0.3">
      <c r="A197" s="15"/>
      <c r="B197" s="54"/>
      <c r="C197" s="54"/>
      <c r="D197" s="54"/>
      <c r="E197" s="31"/>
      <c r="F197" s="31"/>
      <c r="G197" s="55"/>
    </row>
    <row r="198" spans="1:7" x14ac:dyDescent="0.3">
      <c r="A198" s="15"/>
      <c r="B198" s="54"/>
      <c r="C198" s="54"/>
      <c r="D198" s="54"/>
      <c r="E198" s="31"/>
      <c r="F198" s="31"/>
      <c r="G198" s="55"/>
    </row>
    <row r="199" spans="1:7" x14ac:dyDescent="0.3">
      <c r="A199" s="15"/>
      <c r="B199" s="54"/>
      <c r="C199" s="54"/>
      <c r="D199" s="54"/>
      <c r="E199" s="31"/>
      <c r="F199" s="31"/>
      <c r="G199" s="55"/>
    </row>
    <row r="200" spans="1:7" x14ac:dyDescent="0.3">
      <c r="A200" s="15"/>
      <c r="B200" s="54"/>
      <c r="C200" s="54"/>
      <c r="D200" s="54"/>
      <c r="E200" s="31"/>
      <c r="F200" s="31"/>
      <c r="G200" s="55"/>
    </row>
    <row r="201" spans="1:7" x14ac:dyDescent="0.3">
      <c r="A201" s="15"/>
      <c r="B201" s="54"/>
      <c r="C201" s="54"/>
      <c r="D201" s="54"/>
      <c r="E201" s="31"/>
      <c r="F201" s="31"/>
      <c r="G201" s="55"/>
    </row>
    <row r="202" spans="1:7" x14ac:dyDescent="0.3">
      <c r="A202" s="15"/>
      <c r="B202" s="54"/>
      <c r="C202" s="54"/>
      <c r="D202" s="54"/>
      <c r="E202" s="31"/>
      <c r="F202" s="31"/>
      <c r="G202" s="55"/>
    </row>
    <row r="203" spans="1:7" x14ac:dyDescent="0.3">
      <c r="A203" s="15"/>
      <c r="B203" s="54"/>
      <c r="C203" s="54"/>
      <c r="D203" s="54"/>
      <c r="E203" s="31"/>
      <c r="F203" s="31"/>
      <c r="G203" s="55"/>
    </row>
    <row r="204" spans="1:7" x14ac:dyDescent="0.3">
      <c r="A204" s="15"/>
      <c r="B204" s="54"/>
      <c r="C204" s="54"/>
      <c r="D204" s="54"/>
      <c r="E204" s="31"/>
      <c r="F204" s="31"/>
      <c r="G204" s="55"/>
    </row>
    <row r="205" spans="1:7" x14ac:dyDescent="0.3">
      <c r="A205" s="15"/>
      <c r="B205" s="54"/>
      <c r="C205" s="54"/>
      <c r="D205" s="54"/>
      <c r="E205" s="31"/>
      <c r="F205" s="31"/>
      <c r="G205" s="55"/>
    </row>
    <row r="206" spans="1:7" x14ac:dyDescent="0.3">
      <c r="A206" s="15"/>
      <c r="B206" s="54"/>
      <c r="C206" s="54"/>
      <c r="D206" s="54"/>
      <c r="E206" s="31"/>
      <c r="F206" s="31"/>
      <c r="G206" s="55"/>
    </row>
    <row r="207" spans="1:7" x14ac:dyDescent="0.3">
      <c r="A207" s="15"/>
      <c r="B207" s="54"/>
      <c r="C207" s="54"/>
      <c r="D207" s="54"/>
      <c r="E207" s="31"/>
      <c r="F207" s="31"/>
      <c r="G207" s="55"/>
    </row>
    <row r="208" spans="1:7" x14ac:dyDescent="0.3">
      <c r="A208" s="15"/>
      <c r="B208" s="54"/>
      <c r="C208" s="54"/>
      <c r="D208" s="54"/>
      <c r="E208" s="31"/>
      <c r="F208" s="31"/>
      <c r="G208" s="55"/>
    </row>
    <row r="209" spans="1:7" x14ac:dyDescent="0.3">
      <c r="A209" s="15"/>
      <c r="B209" s="54"/>
      <c r="C209" s="54"/>
      <c r="D209" s="54"/>
      <c r="E209" s="31"/>
      <c r="F209" s="31"/>
      <c r="G209" s="55"/>
    </row>
    <row r="210" spans="1:7" x14ac:dyDescent="0.3">
      <c r="A210" s="15"/>
      <c r="B210" s="54"/>
      <c r="C210" s="54"/>
      <c r="D210" s="54"/>
      <c r="E210" s="31"/>
      <c r="F210" s="31"/>
      <c r="G210" s="55"/>
    </row>
    <row r="211" spans="1:7" x14ac:dyDescent="0.3">
      <c r="A211" s="15"/>
      <c r="B211" s="54"/>
      <c r="C211" s="54"/>
      <c r="D211" s="54"/>
      <c r="E211" s="31"/>
      <c r="F211" s="31"/>
      <c r="G211" s="55"/>
    </row>
    <row r="212" spans="1:7" x14ac:dyDescent="0.3">
      <c r="A212" s="15"/>
      <c r="B212" s="54"/>
      <c r="C212" s="54"/>
      <c r="D212" s="54"/>
      <c r="E212" s="31"/>
      <c r="F212" s="31"/>
      <c r="G212" s="55"/>
    </row>
    <row r="213" spans="1:7" x14ac:dyDescent="0.3">
      <c r="A213" s="15"/>
      <c r="B213" s="54"/>
      <c r="C213" s="54"/>
      <c r="D213" s="54"/>
      <c r="E213" s="31"/>
      <c r="F213" s="31"/>
      <c r="G213" s="55"/>
    </row>
    <row r="214" spans="1:7" x14ac:dyDescent="0.3">
      <c r="A214" s="15"/>
      <c r="B214" s="54"/>
      <c r="C214" s="54"/>
      <c r="D214" s="54"/>
      <c r="E214" s="31"/>
      <c r="F214" s="31"/>
      <c r="G214" s="55"/>
    </row>
    <row r="215" spans="1:7" x14ac:dyDescent="0.3">
      <c r="A215" s="15"/>
      <c r="B215" s="54"/>
      <c r="C215" s="54"/>
      <c r="D215" s="54"/>
      <c r="E215" s="31"/>
      <c r="F215" s="31"/>
      <c r="G215" s="55"/>
    </row>
    <row r="344" spans="5:5" x14ac:dyDescent="0.3">
      <c r="E344" s="58"/>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EFEDF-AC42-456E-BF96-EABB87820C4D}">
  <dimension ref="A1:K19"/>
  <sheetViews>
    <sheetView workbookViewId="0">
      <selection activeCell="G14" sqref="G14"/>
    </sheetView>
  </sheetViews>
  <sheetFormatPr defaultColWidth="9.21875" defaultRowHeight="14.4" x14ac:dyDescent="0.3"/>
  <cols>
    <col min="1" max="1" width="33.5546875" style="8" customWidth="1"/>
    <col min="2" max="2" width="17.77734375" style="8" customWidth="1"/>
    <col min="3" max="4" width="14.77734375" style="8" customWidth="1"/>
    <col min="5" max="11" width="17.77734375" style="8" customWidth="1"/>
    <col min="12" max="16384" width="9.21875" style="8"/>
  </cols>
  <sheetData>
    <row r="1" spans="1:11" ht="24" thickBot="1" x14ac:dyDescent="0.35">
      <c r="A1" s="9"/>
      <c r="B1" s="62" t="s">
        <v>73</v>
      </c>
      <c r="C1" s="63"/>
      <c r="D1" s="64"/>
      <c r="E1" s="65" t="s">
        <v>74</v>
      </c>
      <c r="F1" s="66"/>
      <c r="G1" s="66"/>
      <c r="H1" s="66"/>
      <c r="I1" s="66"/>
      <c r="J1" s="66"/>
      <c r="K1" s="67"/>
    </row>
    <row r="2" spans="1:11" ht="29.25" customHeight="1" thickBot="1" x14ac:dyDescent="0.35">
      <c r="A2" s="10" t="s">
        <v>75</v>
      </c>
      <c r="B2" s="11" t="s">
        <v>76</v>
      </c>
      <c r="C2" s="11" t="s">
        <v>77</v>
      </c>
      <c r="D2" s="11" t="s">
        <v>78</v>
      </c>
      <c r="E2" s="11" t="s">
        <v>79</v>
      </c>
      <c r="F2" s="11" t="s">
        <v>80</v>
      </c>
      <c r="G2" s="11" t="s">
        <v>81</v>
      </c>
      <c r="H2" s="11" t="s">
        <v>82</v>
      </c>
      <c r="I2" s="11" t="s">
        <v>83</v>
      </c>
      <c r="J2" s="11" t="s">
        <v>84</v>
      </c>
      <c r="K2" s="11" t="s">
        <v>85</v>
      </c>
    </row>
    <row r="3" spans="1:11" ht="15" thickBot="1" x14ac:dyDescent="0.35">
      <c r="A3" s="12" t="s">
        <v>86</v>
      </c>
      <c r="B3" s="34">
        <v>0</v>
      </c>
      <c r="C3" s="34">
        <v>0</v>
      </c>
      <c r="D3" s="35">
        <v>0</v>
      </c>
      <c r="E3" s="32">
        <v>43</v>
      </c>
      <c r="F3" s="33">
        <f t="shared" ref="F3:F4" si="0">B3*(1+D3)*E3</f>
        <v>0</v>
      </c>
      <c r="G3" s="32">
        <v>43</v>
      </c>
      <c r="H3" s="33">
        <f>C3*(1+D3)*G3</f>
        <v>0</v>
      </c>
      <c r="I3" s="33" t="s">
        <v>87</v>
      </c>
      <c r="J3" s="33">
        <f>SUM(F3,H3,I3)</f>
        <v>0</v>
      </c>
      <c r="K3" s="33">
        <f>J3*3</f>
        <v>0</v>
      </c>
    </row>
    <row r="4" spans="1:11" ht="15" thickBot="1" x14ac:dyDescent="0.35">
      <c r="A4" s="12" t="s">
        <v>88</v>
      </c>
      <c r="B4" s="34">
        <v>0</v>
      </c>
      <c r="C4" s="34">
        <v>0</v>
      </c>
      <c r="D4" s="35">
        <v>0</v>
      </c>
      <c r="E4" s="32">
        <v>43</v>
      </c>
      <c r="F4" s="33">
        <f t="shared" si="0"/>
        <v>0</v>
      </c>
      <c r="G4" s="32">
        <v>43</v>
      </c>
      <c r="H4" s="33">
        <f>C4*(1+D4)*G4</f>
        <v>0</v>
      </c>
      <c r="I4" s="33" t="s">
        <v>87</v>
      </c>
      <c r="J4" s="33">
        <f t="shared" ref="J4:J5" si="1">SUM(F4,H4,I4)</f>
        <v>0</v>
      </c>
      <c r="K4" s="33">
        <f>J4*3</f>
        <v>0</v>
      </c>
    </row>
    <row r="5" spans="1:11" ht="15" thickBot="1" x14ac:dyDescent="0.35">
      <c r="A5" s="12" t="s">
        <v>89</v>
      </c>
      <c r="B5" s="36">
        <v>500</v>
      </c>
      <c r="C5" s="36" t="s">
        <v>87</v>
      </c>
      <c r="D5" s="35">
        <v>0</v>
      </c>
      <c r="E5" s="32">
        <v>43</v>
      </c>
      <c r="F5" s="33" t="s">
        <v>87</v>
      </c>
      <c r="G5" s="32" t="s">
        <v>87</v>
      </c>
      <c r="H5" s="33" t="s">
        <v>87</v>
      </c>
      <c r="I5" s="33">
        <f>B5*(1+D5)*E5</f>
        <v>21500</v>
      </c>
      <c r="J5" s="33">
        <f t="shared" si="1"/>
        <v>21500</v>
      </c>
      <c r="K5" s="33">
        <f>J5*3</f>
        <v>64500</v>
      </c>
    </row>
    <row r="6" spans="1:11" ht="29.25" customHeight="1" thickBot="1" x14ac:dyDescent="0.35">
      <c r="A6" s="10" t="s">
        <v>90</v>
      </c>
      <c r="B6" s="11" t="s">
        <v>91</v>
      </c>
      <c r="C6" s="11" t="s">
        <v>77</v>
      </c>
      <c r="D6" s="11" t="s">
        <v>78</v>
      </c>
      <c r="E6" s="11" t="s">
        <v>92</v>
      </c>
      <c r="F6" s="11" t="s">
        <v>93</v>
      </c>
      <c r="G6" s="11" t="s">
        <v>81</v>
      </c>
      <c r="H6" s="11" t="s">
        <v>82</v>
      </c>
      <c r="I6" s="11" t="s">
        <v>83</v>
      </c>
      <c r="J6" s="11" t="s">
        <v>84</v>
      </c>
      <c r="K6" s="11" t="s">
        <v>85</v>
      </c>
    </row>
    <row r="7" spans="1:11" ht="15" thickBot="1" x14ac:dyDescent="0.35">
      <c r="A7" s="12" t="s">
        <v>86</v>
      </c>
      <c r="B7" s="34">
        <v>0</v>
      </c>
      <c r="C7" s="34">
        <v>0</v>
      </c>
      <c r="D7" s="35">
        <v>0</v>
      </c>
      <c r="E7" s="32">
        <v>66</v>
      </c>
      <c r="F7" s="33">
        <f>B7*(1+D7)*E7</f>
        <v>0</v>
      </c>
      <c r="G7" s="32">
        <v>66</v>
      </c>
      <c r="H7" s="33">
        <f>C7*(1+D7)*G7</f>
        <v>0</v>
      </c>
      <c r="I7" s="33" t="s">
        <v>87</v>
      </c>
      <c r="J7" s="33">
        <f>SUM(F7,H7,I7)</f>
        <v>0</v>
      </c>
      <c r="K7" s="33">
        <f>J7*3</f>
        <v>0</v>
      </c>
    </row>
    <row r="8" spans="1:11" ht="15" thickBot="1" x14ac:dyDescent="0.35">
      <c r="A8" s="12" t="s">
        <v>88</v>
      </c>
      <c r="B8" s="34">
        <v>0</v>
      </c>
      <c r="C8" s="34">
        <v>0</v>
      </c>
      <c r="D8" s="35">
        <v>0</v>
      </c>
      <c r="E8" s="32">
        <v>66</v>
      </c>
      <c r="F8" s="33">
        <f>B8*(1+D8)*E8</f>
        <v>0</v>
      </c>
      <c r="G8" s="32">
        <v>66</v>
      </c>
      <c r="H8" s="33">
        <f>C8*(1+D8)*G8</f>
        <v>0</v>
      </c>
      <c r="I8" s="33" t="s">
        <v>87</v>
      </c>
      <c r="J8" s="33">
        <f t="shared" ref="J8:J12" si="2">SUM(F8,H8,I8)</f>
        <v>0</v>
      </c>
      <c r="K8" s="33">
        <f>J8*3</f>
        <v>0</v>
      </c>
    </row>
    <row r="9" spans="1:11" ht="15" thickBot="1" x14ac:dyDescent="0.35">
      <c r="A9" s="12" t="s">
        <v>89</v>
      </c>
      <c r="B9" s="36">
        <v>1500</v>
      </c>
      <c r="C9" s="36" t="s">
        <v>87</v>
      </c>
      <c r="D9" s="35">
        <v>0</v>
      </c>
      <c r="E9" s="32">
        <v>66</v>
      </c>
      <c r="F9" s="33" t="s">
        <v>87</v>
      </c>
      <c r="G9" s="32" t="s">
        <v>87</v>
      </c>
      <c r="H9" s="33" t="s">
        <v>87</v>
      </c>
      <c r="I9" s="33">
        <f>B9*(1+D9)*E9</f>
        <v>99000</v>
      </c>
      <c r="J9" s="33">
        <f t="shared" si="2"/>
        <v>99000</v>
      </c>
      <c r="K9" s="33">
        <f>J9*3</f>
        <v>297000</v>
      </c>
    </row>
    <row r="10" spans="1:11" ht="29.4" thickBot="1" x14ac:dyDescent="0.35">
      <c r="A10" s="13" t="s">
        <v>94</v>
      </c>
      <c r="B10" s="11" t="s">
        <v>91</v>
      </c>
      <c r="C10" s="11" t="s">
        <v>77</v>
      </c>
      <c r="D10" s="11" t="s">
        <v>78</v>
      </c>
      <c r="E10" s="11" t="s">
        <v>92</v>
      </c>
      <c r="F10" s="11" t="s">
        <v>95</v>
      </c>
      <c r="G10" s="11" t="s">
        <v>81</v>
      </c>
      <c r="H10" s="11" t="s">
        <v>82</v>
      </c>
      <c r="I10" s="11" t="s">
        <v>83</v>
      </c>
      <c r="J10" s="11" t="s">
        <v>84</v>
      </c>
      <c r="K10" s="11" t="s">
        <v>85</v>
      </c>
    </row>
    <row r="11" spans="1:11" ht="15" thickBot="1" x14ac:dyDescent="0.35">
      <c r="A11" s="12" t="s">
        <v>86</v>
      </c>
      <c r="B11" s="34">
        <v>0</v>
      </c>
      <c r="C11" s="34">
        <v>0</v>
      </c>
      <c r="D11" s="35">
        <v>0</v>
      </c>
      <c r="E11" s="32">
        <v>10</v>
      </c>
      <c r="F11" s="33">
        <f>B11*(1+D11)*E11</f>
        <v>0</v>
      </c>
      <c r="G11" s="32">
        <v>10</v>
      </c>
      <c r="H11" s="33">
        <f>C11*(1+D11)*G11</f>
        <v>0</v>
      </c>
      <c r="I11" s="33" t="s">
        <v>87</v>
      </c>
      <c r="J11" s="33">
        <f t="shared" si="2"/>
        <v>0</v>
      </c>
      <c r="K11" s="33">
        <f>J11*3</f>
        <v>0</v>
      </c>
    </row>
    <row r="12" spans="1:11" ht="15" thickBot="1" x14ac:dyDescent="0.35">
      <c r="A12" s="12" t="s">
        <v>89</v>
      </c>
      <c r="B12" s="36">
        <v>1500</v>
      </c>
      <c r="C12" s="36" t="s">
        <v>87</v>
      </c>
      <c r="D12" s="35">
        <v>0</v>
      </c>
      <c r="E12" s="32">
        <v>10</v>
      </c>
      <c r="F12" s="33" t="s">
        <v>87</v>
      </c>
      <c r="G12" s="32" t="s">
        <v>87</v>
      </c>
      <c r="H12" s="33" t="s">
        <v>87</v>
      </c>
      <c r="I12" s="33">
        <f>B12*(1+D12)*E12</f>
        <v>15000</v>
      </c>
      <c r="J12" s="33">
        <f t="shared" si="2"/>
        <v>15000</v>
      </c>
      <c r="K12" s="33">
        <f>J12*3</f>
        <v>45000</v>
      </c>
    </row>
    <row r="13" spans="1:11" ht="15" thickBot="1" x14ac:dyDescent="0.35">
      <c r="B13" s="14"/>
      <c r="C13" s="14"/>
      <c r="D13" s="14"/>
      <c r="E13" s="14"/>
      <c r="F13" s="14"/>
      <c r="G13" s="14"/>
      <c r="H13" s="14"/>
      <c r="I13" s="14"/>
      <c r="J13" s="14"/>
      <c r="K13" s="14"/>
    </row>
    <row r="14" spans="1:11" ht="15" thickBot="1" x14ac:dyDescent="0.35">
      <c r="A14" s="15" t="s">
        <v>96</v>
      </c>
      <c r="B14" s="14"/>
      <c r="C14" s="14"/>
      <c r="D14" s="14"/>
      <c r="E14" s="14"/>
      <c r="F14" s="14"/>
      <c r="G14" s="14"/>
      <c r="H14" s="14"/>
      <c r="I14" s="14"/>
      <c r="J14" s="14"/>
      <c r="K14" s="38">
        <f>SUM(K2:K13)</f>
        <v>406500</v>
      </c>
    </row>
    <row r="15" spans="1:11" ht="15" thickBot="1" x14ac:dyDescent="0.35">
      <c r="B15" s="14"/>
      <c r="C15" s="14"/>
      <c r="D15" s="14"/>
      <c r="E15" s="14"/>
      <c r="F15" s="14"/>
      <c r="G15" s="14"/>
      <c r="H15" s="14"/>
      <c r="I15" s="14"/>
      <c r="J15" s="14"/>
      <c r="K15" s="14"/>
    </row>
    <row r="16" spans="1:11" x14ac:dyDescent="0.3">
      <c r="A16" s="16" t="s">
        <v>97</v>
      </c>
      <c r="B16" s="17"/>
      <c r="C16" s="17"/>
      <c r="D16" s="17"/>
      <c r="E16" s="17"/>
      <c r="F16" s="18"/>
      <c r="G16" s="14"/>
      <c r="H16" s="14"/>
      <c r="I16" s="14"/>
      <c r="J16" s="14"/>
      <c r="K16" s="14"/>
    </row>
    <row r="17" spans="1:11" ht="136.19999999999999" customHeight="1" thickBot="1" x14ac:dyDescent="0.35">
      <c r="A17" s="68" t="s">
        <v>98</v>
      </c>
      <c r="B17" s="69"/>
      <c r="C17" s="69"/>
      <c r="D17" s="69"/>
      <c r="E17" s="69"/>
      <c r="F17" s="70"/>
      <c r="G17" s="14"/>
      <c r="H17" s="14"/>
      <c r="I17" s="14"/>
      <c r="J17" s="14"/>
      <c r="K17" s="14"/>
    </row>
    <row r="18" spans="1:11" x14ac:dyDescent="0.3">
      <c r="B18" s="14"/>
      <c r="C18" s="14"/>
      <c r="D18" s="14"/>
      <c r="E18" s="14"/>
      <c r="F18" s="14"/>
      <c r="G18" s="14"/>
      <c r="H18" s="14"/>
      <c r="I18" s="14"/>
      <c r="J18" s="14"/>
      <c r="K18" s="14"/>
    </row>
    <row r="19" spans="1:11" x14ac:dyDescent="0.3">
      <c r="B19" s="14"/>
      <c r="C19" s="14"/>
      <c r="D19" s="14"/>
      <c r="E19" s="14"/>
      <c r="F19" s="14"/>
      <c r="G19" s="14"/>
      <c r="H19" s="14"/>
      <c r="I19" s="14"/>
      <c r="J19" s="14"/>
      <c r="K19" s="14"/>
    </row>
  </sheetData>
  <mergeCells count="3">
    <mergeCell ref="B1:D1"/>
    <mergeCell ref="E1:K1"/>
    <mergeCell ref="A17:F17"/>
  </mergeCells>
  <pageMargins left="0.7" right="0.7" top="0.75" bottom="0.75" header="0.3" footer="0.3"/>
  <headerFooter>
    <oddHeader>&amp;C&amp;"Calibri"&amp;7&amp;K000000 Confidential - External&amp;1#_x000D_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7691a17-1f09-45a6-b27e-0ea6ecb65e4e">
      <Terms xmlns="http://schemas.microsoft.com/office/infopath/2007/PartnerControls"/>
    </lcf76f155ced4ddcb4097134ff3c332f>
    <TaxCatchAll xmlns="57d88a51-6bb3-4e25-b415-f76939b85c4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49A96A097B01148884ECE3CBBFC45DD" ma:contentTypeVersion="14" ma:contentTypeDescription="Create a new document." ma:contentTypeScope="" ma:versionID="7a981eae40fe88d5b69ff541e0301b0c">
  <xsd:schema xmlns:xsd="http://www.w3.org/2001/XMLSchema" xmlns:xs="http://www.w3.org/2001/XMLSchema" xmlns:p="http://schemas.microsoft.com/office/2006/metadata/properties" xmlns:ns2="97691a17-1f09-45a6-b27e-0ea6ecb65e4e" xmlns:ns3="57d88a51-6bb3-4e25-b415-f76939b85c4d" targetNamespace="http://schemas.microsoft.com/office/2006/metadata/properties" ma:root="true" ma:fieldsID="c0f53ad2b0455ce0ac2e393be8902fa8" ns2:_="" ns3:_="">
    <xsd:import namespace="97691a17-1f09-45a6-b27e-0ea6ecb65e4e"/>
    <xsd:import namespace="57d88a51-6bb3-4e25-b415-f76939b85c4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691a17-1f09-45a6-b27e-0ea6ecb65e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f71bbcc-0e19-47a0-832f-6df17fefd2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7d88a51-6bb3-4e25-b415-f76939b85c4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4752ece-cad6-419b-a689-21919a19ae0b}" ma:internalName="TaxCatchAll" ma:showField="CatchAllData" ma:web="57d88a51-6bb3-4e25-b415-f76939b85c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40F8AE-6F52-4529-A39A-16C2FB915023}">
  <ds:schemaRefs>
    <ds:schemaRef ds:uri="http://schemas.microsoft.com/sharepoint/v3/contenttype/forms"/>
  </ds:schemaRefs>
</ds:datastoreItem>
</file>

<file path=customXml/itemProps2.xml><?xml version="1.0" encoding="utf-8"?>
<ds:datastoreItem xmlns:ds="http://schemas.openxmlformats.org/officeDocument/2006/customXml" ds:itemID="{98056B68-E142-43AB-B2C3-01BCF53C57CB}">
  <ds:schemaRefs>
    <ds:schemaRef ds:uri="http://schemas.microsoft.com/office/2006/metadata/properties"/>
    <ds:schemaRef ds:uri="http://schemas.microsoft.com/office/infopath/2007/PartnerControls"/>
    <ds:schemaRef ds:uri="97691a17-1f09-45a6-b27e-0ea6ecb65e4e"/>
    <ds:schemaRef ds:uri="57d88a51-6bb3-4e25-b415-f76939b85c4d"/>
  </ds:schemaRefs>
</ds:datastoreItem>
</file>

<file path=customXml/itemProps3.xml><?xml version="1.0" encoding="utf-8"?>
<ds:datastoreItem xmlns:ds="http://schemas.openxmlformats.org/officeDocument/2006/customXml" ds:itemID="{1ABBE8AC-001F-4CC5-B4D9-AB97068D14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691a17-1f09-45a6-b27e-0ea6ecb65e4e"/>
    <ds:schemaRef ds:uri="57d88a51-6bb3-4e25-b415-f76939b85c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 </vt:lpstr>
      <vt:lpstr>Table 1 Planned Work</vt:lpstr>
      <vt:lpstr>Table 2 Remedial and Reactive.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Stuart Bedford</dc:creator>
  <cp:keywords/>
  <dc:description/>
  <cp:lastModifiedBy>Luke Stannett</cp:lastModifiedBy>
  <cp:revision/>
  <dcterms:created xsi:type="dcterms:W3CDTF">2025-07-03T09:41:28Z</dcterms:created>
  <dcterms:modified xsi:type="dcterms:W3CDTF">2025-07-23T15:16:11Z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0x010100B49A96A097B01148884ECE3CBBFC45DD</vt:lpwstr>
  </property>
  <property fmtid="{D5CDD505-2E9C-101B-9397-08002B2CF9AE}" pid="3" name="MediaServiceImageTags">
    <vt:lpwstr/>
  </property>
  <property fmtid="{D5CDD505-2E9C-101B-9397-08002B2CF9AE}" pid="4" name="MSIP_Label_31ddd334-ca25-4924-90fa-f2c60eaea2d7_Enabled">
    <vt:lpwstr>true</vt:lpwstr>
  </property>
  <property fmtid="{D5CDD505-2E9C-101B-9397-08002B2CF9AE}" pid="5" name="MSIP_Label_31ddd334-ca25-4924-90fa-f2c60eaea2d7_SetDate">
    <vt:lpwstr>2025-07-11T08:46:34Z</vt:lpwstr>
  </property>
  <property fmtid="{D5CDD505-2E9C-101B-9397-08002B2CF9AE}" pid="6" name="MSIP_Label_31ddd334-ca25-4924-90fa-f2c60eaea2d7_Method">
    <vt:lpwstr>Privileged</vt:lpwstr>
  </property>
  <property fmtid="{D5CDD505-2E9C-101B-9397-08002B2CF9AE}" pid="7" name="MSIP_Label_31ddd334-ca25-4924-90fa-f2c60eaea2d7_Name">
    <vt:lpwstr>Confidential-SupplierServices</vt:lpwstr>
  </property>
  <property fmtid="{D5CDD505-2E9C-101B-9397-08002B2CF9AE}" pid="8" name="MSIP_Label_31ddd334-ca25-4924-90fa-f2c60eaea2d7_SiteId">
    <vt:lpwstr>ca18acb0-3312-44f2-869d-5b01ed8bb47d</vt:lpwstr>
  </property>
  <property fmtid="{D5CDD505-2E9C-101B-9397-08002B2CF9AE}" pid="9" name="MSIP_Label_31ddd334-ca25-4924-90fa-f2c60eaea2d7_ActionId">
    <vt:lpwstr>e1366e4c-67b0-448c-924a-c6fb0bfb54a6</vt:lpwstr>
  </property>
  <property fmtid="{D5CDD505-2E9C-101B-9397-08002B2CF9AE}" pid="10" name="MSIP_Label_31ddd334-ca25-4924-90fa-f2c60eaea2d7_ContentBits">
    <vt:lpwstr>1</vt:lpwstr>
  </property>
  <property fmtid="{D5CDD505-2E9C-101B-9397-08002B2CF9AE}" pid="11" name="MSIP_Label_31ddd334-ca25-4924-90fa-f2c60eaea2d7_Tag">
    <vt:lpwstr>10, 0, 1, 1</vt:lpwstr>
  </property>
</Properties>
</file>