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orfolkcounty-my.sharepoint.com/personal/mira_hope_norfolk_gov_uk/Documents/Desktop/Estates Work/Summer Work Templates/NCCT43221 Final Folder/"/>
    </mc:Choice>
  </mc:AlternateContent>
  <xr:revisionPtr revIDLastSave="0" documentId="8_{09D98E5B-B6AD-4736-8F21-A95D0C195648}" xr6:coauthVersionLast="47" xr6:coauthVersionMax="47" xr10:uidLastSave="{00000000-0000-0000-0000-000000000000}"/>
  <bookViews>
    <workbookView xWindow="-110" yWindow="-110" windowWidth="19420" windowHeight="11620" activeTab="2" xr2:uid="{3E9991E0-9613-49F1-BBA3-8E496FF7F2C1}"/>
  </bookViews>
  <sheets>
    <sheet name="Overview" sheetId="3" r:id="rId1"/>
    <sheet name="Table 1 Planned Work" sheetId="1" r:id="rId2"/>
    <sheet name="Table 2 Remedial and Reactiv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4" l="1"/>
  <c r="K12" i="4" s="1"/>
  <c r="I12" i="4"/>
  <c r="H11" i="4"/>
  <c r="F11" i="4"/>
  <c r="J11" i="4" s="1"/>
  <c r="K11" i="4" s="1"/>
  <c r="J9" i="4"/>
  <c r="K9" i="4" s="1"/>
  <c r="I9" i="4"/>
  <c r="J8" i="4"/>
  <c r="K8" i="4" s="1"/>
  <c r="H8" i="4"/>
  <c r="F8" i="4"/>
  <c r="H7" i="4"/>
  <c r="J7" i="4" s="1"/>
  <c r="K7" i="4" s="1"/>
  <c r="F7" i="4"/>
  <c r="J5" i="4"/>
  <c r="K5" i="4" s="1"/>
  <c r="I5" i="4"/>
  <c r="H4" i="4"/>
  <c r="J4" i="4" s="1"/>
  <c r="K4" i="4" s="1"/>
  <c r="F4" i="4"/>
  <c r="H3" i="4"/>
  <c r="J3" i="4" s="1"/>
  <c r="K3" i="4" s="1"/>
  <c r="F3" i="4"/>
  <c r="K14" i="4" l="1"/>
  <c r="C5" i="3" s="1"/>
  <c r="E101" i="1"/>
  <c r="E100" i="1"/>
  <c r="E99" i="1"/>
  <c r="E97" i="1"/>
  <c r="E95" i="1"/>
  <c r="E93" i="1"/>
  <c r="E91" i="1"/>
  <c r="E89" i="1"/>
  <c r="E87" i="1"/>
  <c r="E85" i="1"/>
  <c r="E83" i="1"/>
  <c r="E81" i="1"/>
  <c r="E79" i="1"/>
  <c r="E77" i="1"/>
  <c r="E75" i="1"/>
  <c r="E73" i="1"/>
  <c r="E71" i="1"/>
  <c r="E69" i="1"/>
  <c r="E67" i="1"/>
  <c r="E65" i="1"/>
  <c r="E64" i="1"/>
  <c r="E62" i="1"/>
  <c r="E61" i="1"/>
  <c r="E59" i="1"/>
  <c r="E57" i="1"/>
  <c r="E55" i="1"/>
  <c r="E53" i="1"/>
  <c r="E51" i="1"/>
  <c r="E49" i="1"/>
  <c r="E47" i="1"/>
  <c r="E45" i="1"/>
  <c r="E43" i="1"/>
  <c r="E41" i="1"/>
  <c r="E39" i="1"/>
  <c r="E37" i="1"/>
  <c r="E35" i="1"/>
  <c r="E33" i="1"/>
  <c r="E31" i="1"/>
  <c r="E29" i="1"/>
  <c r="E27" i="1"/>
  <c r="E25" i="1"/>
  <c r="E23" i="1"/>
  <c r="E22" i="1"/>
  <c r="E20" i="1"/>
  <c r="E18" i="1"/>
  <c r="E16" i="1"/>
  <c r="E14" i="1"/>
  <c r="E12" i="1"/>
  <c r="E10" i="1"/>
  <c r="E8" i="1"/>
  <c r="E6" i="1"/>
  <c r="E4" i="1"/>
  <c r="E3" i="1"/>
  <c r="D65" i="1"/>
  <c r="D61" i="1"/>
  <c r="C3" i="3" l="1"/>
  <c r="C7" i="3" s="1"/>
</calcChain>
</file>

<file path=xl/sharedStrings.xml><?xml version="1.0" encoding="utf-8"?>
<sst xmlns="http://schemas.openxmlformats.org/spreadsheetml/2006/main" count="179" uniqueCount="91">
  <si>
    <t>NCC/Norfolk Libraries/Gorleston Library</t>
  </si>
  <si>
    <t>NCC/Norfolk Libraries/West Earlham Library 17/18 Earlham West Centre</t>
  </si>
  <si>
    <t xml:space="preserve">Locations </t>
  </si>
  <si>
    <t xml:space="preserve">Price </t>
  </si>
  <si>
    <t>Number of Activitys over a 3 year period</t>
  </si>
  <si>
    <t>Total Tender Price (auto populates)</t>
  </si>
  <si>
    <t>Completed by bidder</t>
  </si>
  <si>
    <t>Calculated Fields based on estimated nr of events</t>
  </si>
  <si>
    <t>Call Out Charge*
£</t>
  </si>
  <si>
    <t>Additional Hours
£/hr</t>
  </si>
  <si>
    <t>Overheads &amp; Profit / Markup</t>
  </si>
  <si>
    <t>Total Price for Call Outs</t>
  </si>
  <si>
    <t>Total Tendered Price</t>
  </si>
  <si>
    <t>Qualified engineer</t>
  </si>
  <si>
    <t>Low skilled rate apprentice etc</t>
  </si>
  <si>
    <t>Material Estimate</t>
  </si>
  <si>
    <t>Total Call Outs</t>
  </si>
  <si>
    <t>Notes</t>
  </si>
  <si>
    <t>Reference</t>
  </si>
  <si>
    <t>Description</t>
  </si>
  <si>
    <t>Total Prices 
(£)</t>
  </si>
  <si>
    <t>Planned Maintenance Works</t>
  </si>
  <si>
    <t>Remedial and Reactive Works</t>
  </si>
  <si>
    <t>Total Tender Price to Form of Tender</t>
  </si>
  <si>
    <t>NCC/Norfolk Libraries/Acle Library</t>
  </si>
  <si>
    <t>NCC/Norfolk Libraries/Aylsham Library</t>
  </si>
  <si>
    <t>NCC/Norfolk Libraries/Blofield Library (alert neighbour)</t>
  </si>
  <si>
    <t>NCC/Norfolk Libraries/Hingham Library</t>
  </si>
  <si>
    <t>NCC/Norfolk Libraries/Wroxham Library</t>
  </si>
  <si>
    <t>NCC/Norfolk Libraries/Brundall Library</t>
  </si>
  <si>
    <t>NCC/Norfolk Libraries/Caister-on-sea Library</t>
  </si>
  <si>
    <t>NCC/Norfolk Libraries/Costessey Library</t>
  </si>
  <si>
    <t>NCC/Norfolk Libraries/Dereham Library/Ground Floor</t>
  </si>
  <si>
    <t>NCC/Norfolk Libraries/Dersingham Library</t>
  </si>
  <si>
    <t>NCC/Norfolk Libraries/Diss Library</t>
  </si>
  <si>
    <t>NCC/Norfolk Libraries/Downham Market Library/Foyer</t>
  </si>
  <si>
    <t>NCC/Norfolk Libraries/Fakenham Library</t>
  </si>
  <si>
    <t>NCC/Norfolk Libraries/Gaywood Library/Library</t>
  </si>
  <si>
    <t>NCC/Norfolk Libraries/Harleston Library/Entrance Hall</t>
  </si>
  <si>
    <t>NCC/Norfolk Libraries/Hellesdon Library/Library</t>
  </si>
  <si>
    <t>NCC/Norfolk Libraries/Hethersett Library/Porch</t>
  </si>
  <si>
    <t>NCC/Norfolk Libraries/Holt Library</t>
  </si>
  <si>
    <t>NCC/Norfolk Libraries/Hunstanton Library/Library</t>
  </si>
  <si>
    <t>NCC/Norfolk Libraries/Loddon Library</t>
  </si>
  <si>
    <t>NCC/Norfolk Libraries/Long Stratton Library</t>
  </si>
  <si>
    <t>NCC/Norfolk Libraries/North Walsham Library</t>
  </si>
  <si>
    <t>NCC/Norfolk Libraries/Stalham Library</t>
  </si>
  <si>
    <t>NCC/Norfolk Libraries/Earlham Library Colman Road</t>
  </si>
  <si>
    <t>NCC/Norfolk Libraries/Kings Lynn Central Library</t>
  </si>
  <si>
    <t>NCC/Norfolk Libraries/Martham Library</t>
  </si>
  <si>
    <t>NCC/Norfolk Libraries/Mile Cross Library</t>
  </si>
  <si>
    <t>NCC/Norfolk Libraries/Plumstead Road Library</t>
  </si>
  <si>
    <t>NCC/Norfolk Libraries/Poringland Library</t>
  </si>
  <si>
    <t>NCC/Norfolk Libraries/Taverham Library</t>
  </si>
  <si>
    <t>NCC/Norfolk Libraries/Sheringham Library</t>
  </si>
  <si>
    <t>NCC/Norfolk Libraries/Wells Library</t>
  </si>
  <si>
    <t>NCC/Norfolk Libraries/Tuckswood Library</t>
  </si>
  <si>
    <t>NCC/Norfolk Libraries/Swaffham Library</t>
  </si>
  <si>
    <t>NCC/Norfolk Libraries/Norfolk and Norwich Millennium Library</t>
  </si>
  <si>
    <t>NCC/Norfolk Libraries/Sprowston Library</t>
  </si>
  <si>
    <t>NCC/Norfolk Libraries/Thetford Library</t>
  </si>
  <si>
    <t>NCC/Norfolk Libraries/St Williams Way Library</t>
  </si>
  <si>
    <t>NCC/Norfolk Libraries/Watton Library</t>
  </si>
  <si>
    <t>NCC/Norfolk Libraries/Wymondham Library</t>
  </si>
  <si>
    <t>NCC/Norfolk Libraries/Mundesley Library</t>
  </si>
  <si>
    <t>NCC/Norfolk Libraries/Attleborough Library</t>
  </si>
  <si>
    <t>NCC/Norfolk Libraries/Reepham Library</t>
  </si>
  <si>
    <t>NCC/Norfolk Libraries/Cromer Library</t>
  </si>
  <si>
    <t>Total Cost</t>
  </si>
  <si>
    <t>Number of assets per site</t>
  </si>
  <si>
    <t>Automatic Door 6 Monthly Visit</t>
  </si>
  <si>
    <t>Automatic Window 12 Month Visit</t>
  </si>
  <si>
    <t>Instruction for pricing</t>
  </si>
  <si>
    <t>Tab 1 Table 1 Planned Work.  Planned work is considered any work where there is a statutory compliance or maintanence visit needed and work can be planned in advance.</t>
  </si>
  <si>
    <t>Bidder to input their price (Column C) for planned work inclusive of all costs including management fees. The table will calulate your tender cost for planned work for 3 years.</t>
  </si>
  <si>
    <t>Tab 2 Table 2 Remedial and Reactive.  Remedial work is considered as the repairs to assets following a planned inspection.  Reactive is considered calls from building users where assets are broken are not working as expected.</t>
  </si>
  <si>
    <t xml:space="preserve">Bidder to input their prices and percentage (Columns B, C, and D) per orange line to provide rates and percantage mark up on remedial and reactive work.  The table will calculater your contract cost for 3 years, based on the estimates provided. </t>
  </si>
  <si>
    <t>Remedial In Hours Monday - Friday 8am to 5pm exc. bank holidays</t>
  </si>
  <si>
    <t>Visit Charge*
£</t>
  </si>
  <si>
    <t>Estimated Remedials (Per Year)</t>
  </si>
  <si>
    <t>Total Price for Visits (Per Year)</t>
  </si>
  <si>
    <t>Estimated Additional Hours (Per Year)</t>
  </si>
  <si>
    <t>Total Additional Hours (Per Year)</t>
  </si>
  <si>
    <t>Materials Total Estimate (Per Year)</t>
  </si>
  <si>
    <t>Total (Per Year)</t>
  </si>
  <si>
    <t>Total Tendered Price for 3 years</t>
  </si>
  <si>
    <t>N/A</t>
  </si>
  <si>
    <t>Reactive In Hours Monday - Friday 8am to 5pm exc. bank holidays</t>
  </si>
  <si>
    <t>Estimated Call Outs (Per Year)</t>
  </si>
  <si>
    <t>Reactive Out of Hours</t>
  </si>
  <si>
    <t xml:space="preserve"> - In Hours to be Monday - Friday 8am to 5pm exclusive of bank holidays.
 - Out of Hours relates to all other times / days.
*Visit/Call out charge is to be fully inclusive of any travel or associated costs as well as the first hours labour.
 - No additional costs relating to call outs will be accepted other than those identified on this sheet by the tenderer.
 - During the contract actual material costs will be assessed on an open book basis with the addition of the markup identified above by the successful bidder.
 - Nr of call outs, additional hours and Material Costs are an estimate for the purposes of tender assessment. The values are informed by historical records. For information 26 remedial jobs, 96 inhours reactive jobs, and 29 out of hours reactive jobs. £500 and £200 material costs given as estimate for tendering purposes ,and actual costs in contract will be applied openbook.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</si>
</sst>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_-;\-* #,##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b/>
      <sz val="18"/>
      <color rgb="FF000000"/>
      <name val="Aptos Narrow"/>
      <family val="2"/>
    </font>
    <font>
      <b/>
      <sz val="12"/>
      <color rgb="FF000000"/>
      <name val="Aptos Narrow"/>
      <family val="2"/>
    </font>
    <font>
      <sz val="11"/>
      <color rgb="FF000000"/>
      <name val="Aptos Narrow"/>
      <family val="2"/>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AEDFB"/>
        <bgColor indexed="64"/>
      </patternFill>
    </fill>
    <fill>
      <patternFill patternType="solid">
        <fgColor rgb="FFF2F2F2"/>
        <bgColor indexed="64"/>
      </patternFill>
    </fill>
    <fill>
      <patternFill patternType="solid">
        <fgColor rgb="FFFBE2D5"/>
        <bgColor indexed="64"/>
      </patternFill>
    </fill>
    <fill>
      <patternFill patternType="solid">
        <fgColor theme="0" tint="-0.499984740745262"/>
        <bgColor indexed="64"/>
      </patternFill>
    </fill>
    <fill>
      <patternFill patternType="solid">
        <fgColor them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0" fillId="0" borderId="2" xfId="0" applyBorder="1"/>
    <xf numFmtId="0" fontId="0" fillId="0" borderId="3" xfId="0" applyBorder="1" applyAlignment="1">
      <alignment horizontal="center"/>
    </xf>
    <xf numFmtId="0" fontId="2" fillId="0" borderId="0" xfId="0" applyFont="1" applyAlignment="1">
      <alignment horizontal="center"/>
    </xf>
    <xf numFmtId="0" fontId="2" fillId="2" borderId="8" xfId="0" applyFont="1" applyFill="1" applyBorder="1" applyAlignment="1">
      <alignment horizontal="center" vertical="center" wrapText="1"/>
    </xf>
    <xf numFmtId="0" fontId="3" fillId="0" borderId="0" xfId="0" applyFont="1"/>
    <xf numFmtId="0" fontId="0" fillId="5" borderId="0" xfId="0" applyFill="1"/>
    <xf numFmtId="0" fontId="5" fillId="6" borderId="1" xfId="0" applyFont="1" applyFill="1" applyBorder="1" applyAlignment="1">
      <alignment vertical="center" wrapText="1"/>
    </xf>
    <xf numFmtId="0" fontId="6" fillId="7" borderId="11" xfId="0" applyFont="1" applyFill="1" applyBorder="1" applyAlignment="1">
      <alignment vertical="center" wrapText="1"/>
    </xf>
    <xf numFmtId="0" fontId="6" fillId="7" borderId="4" xfId="0" applyFont="1" applyFill="1" applyBorder="1" applyAlignment="1">
      <alignment vertical="center"/>
    </xf>
    <xf numFmtId="0" fontId="5" fillId="6" borderId="1" xfId="0" applyFont="1" applyFill="1" applyBorder="1" applyAlignment="1">
      <alignment vertical="center"/>
    </xf>
    <xf numFmtId="0" fontId="0" fillId="5" borderId="0" xfId="0" applyFill="1" applyAlignment="1">
      <alignment vertical="center" wrapText="1"/>
    </xf>
    <xf numFmtId="0" fontId="2" fillId="5" borderId="0" xfId="0" applyFont="1" applyFill="1"/>
    <xf numFmtId="8" fontId="0" fillId="0" borderId="1" xfId="0" applyNumberFormat="1" applyBorder="1" applyAlignment="1">
      <alignment vertical="center" wrapText="1"/>
    </xf>
    <xf numFmtId="0" fontId="2" fillId="6" borderId="5" xfId="0" applyFont="1" applyFill="1" applyBorder="1"/>
    <xf numFmtId="0" fontId="0" fillId="6" borderId="12" xfId="0" applyFill="1" applyBorder="1" applyAlignment="1">
      <alignment vertical="center" wrapText="1"/>
    </xf>
    <xf numFmtId="0" fontId="0" fillId="6" borderId="13" xfId="0" applyFill="1" applyBorder="1" applyAlignment="1">
      <alignment vertical="center" wrapText="1"/>
    </xf>
    <xf numFmtId="0" fontId="2" fillId="6" borderId="1" xfId="0" applyFont="1" applyFill="1" applyBorder="1" applyAlignment="1">
      <alignment vertical="top"/>
    </xf>
    <xf numFmtId="0" fontId="2" fillId="6" borderId="1" xfId="0" applyFont="1" applyFill="1" applyBorder="1" applyAlignment="1">
      <alignment horizontal="center" vertical="top" wrapText="1"/>
    </xf>
    <xf numFmtId="0" fontId="2" fillId="7" borderId="2" xfId="0" applyFont="1" applyFill="1" applyBorder="1" applyAlignment="1">
      <alignment horizontal="left"/>
    </xf>
    <xf numFmtId="43" fontId="0" fillId="0" borderId="2" xfId="1" applyFont="1" applyBorder="1"/>
    <xf numFmtId="0" fontId="0" fillId="7" borderId="3" xfId="0" applyFill="1" applyBorder="1" applyAlignment="1">
      <alignment horizontal="center"/>
    </xf>
    <xf numFmtId="0" fontId="0" fillId="0" borderId="3" xfId="0" applyBorder="1" applyAlignment="1">
      <alignment horizontal="left"/>
    </xf>
    <xf numFmtId="43" fontId="0" fillId="0" borderId="3" xfId="1" applyFont="1" applyBorder="1"/>
    <xf numFmtId="0" fontId="2" fillId="7" borderId="3" xfId="0" applyFont="1" applyFill="1" applyBorder="1" applyAlignment="1">
      <alignment horizontal="center"/>
    </xf>
    <xf numFmtId="8" fontId="0" fillId="0" borderId="3" xfId="1" applyNumberFormat="1" applyFont="1" applyBorder="1"/>
    <xf numFmtId="0" fontId="0" fillId="7" borderId="3" xfId="0" applyFill="1" applyBorder="1" applyAlignment="1">
      <alignment horizontal="left" indent="1"/>
    </xf>
    <xf numFmtId="0" fontId="0" fillId="7" borderId="1" xfId="0" applyFill="1" applyBorder="1" applyAlignment="1">
      <alignment horizontal="left" vertical="center"/>
    </xf>
    <xf numFmtId="0" fontId="0" fillId="0" borderId="1" xfId="0" applyBorder="1" applyAlignment="1">
      <alignment horizontal="left" vertical="center"/>
    </xf>
    <xf numFmtId="43" fontId="0" fillId="0" borderId="1" xfId="1" applyFont="1" applyBorder="1" applyAlignment="1">
      <alignment vertical="center"/>
    </xf>
    <xf numFmtId="0" fontId="2" fillId="5" borderId="0" xfId="0" applyFont="1" applyFill="1" applyAlignment="1">
      <alignment horizontal="center" vertical="center"/>
    </xf>
    <xf numFmtId="0" fontId="2" fillId="5" borderId="0" xfId="0" applyFont="1" applyFill="1" applyAlignment="1">
      <alignment horizontal="center"/>
    </xf>
    <xf numFmtId="0" fontId="2" fillId="10" borderId="5" xfId="0" applyFont="1" applyFill="1" applyBorder="1" applyAlignment="1">
      <alignment vertical="center"/>
    </xf>
    <xf numFmtId="0" fontId="2" fillId="10" borderId="6" xfId="0" applyFont="1" applyFill="1" applyBorder="1" applyAlignment="1">
      <alignment vertical="center"/>
    </xf>
    <xf numFmtId="0" fontId="2" fillId="5" borderId="0" xfId="0" applyFont="1" applyFill="1" applyAlignment="1">
      <alignment horizontal="right" vertical="center"/>
    </xf>
    <xf numFmtId="0" fontId="0" fillId="5" borderId="0" xfId="0" applyFill="1" applyAlignment="1">
      <alignment vertical="center"/>
    </xf>
    <xf numFmtId="0" fontId="0" fillId="5" borderId="0" xfId="0" applyFill="1" applyAlignment="1">
      <alignment horizontal="center" vertical="center"/>
    </xf>
    <xf numFmtId="44" fontId="0" fillId="5" borderId="0" xfId="1" applyNumberFormat="1" applyFont="1" applyFill="1" applyBorder="1" applyAlignment="1">
      <alignment vertical="center"/>
    </xf>
    <xf numFmtId="0" fontId="2" fillId="10" borderId="0" xfId="0" applyFont="1" applyFill="1"/>
    <xf numFmtId="0" fontId="2" fillId="5" borderId="1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10" borderId="6" xfId="0" applyFill="1" applyBorder="1" applyAlignment="1">
      <alignment vertical="center"/>
    </xf>
    <xf numFmtId="0" fontId="2" fillId="0" borderId="4" xfId="0" applyFont="1" applyBorder="1" applyAlignment="1">
      <alignment horizontal="center" vertical="center"/>
    </xf>
    <xf numFmtId="0" fontId="2" fillId="4" borderId="4" xfId="0" applyFont="1" applyFill="1" applyBorder="1" applyAlignment="1">
      <alignment horizontal="right" vertical="center"/>
    </xf>
    <xf numFmtId="0" fontId="0" fillId="5" borderId="14" xfId="0" applyFill="1" applyBorder="1" applyAlignment="1">
      <alignment vertical="center"/>
    </xf>
    <xf numFmtId="0" fontId="0" fillId="5" borderId="11" xfId="0" applyFill="1" applyBorder="1" applyAlignment="1">
      <alignment horizontal="center" vertical="center"/>
    </xf>
    <xf numFmtId="44" fontId="0" fillId="4" borderId="4" xfId="1" applyNumberFormat="1" applyFont="1" applyFill="1" applyBorder="1" applyAlignment="1">
      <alignment vertical="center"/>
    </xf>
    <xf numFmtId="0" fontId="2" fillId="0" borderId="5" xfId="0" applyFont="1" applyBorder="1" applyAlignment="1">
      <alignment horizontal="center"/>
    </xf>
    <xf numFmtId="0" fontId="2" fillId="0" borderId="6" xfId="0" applyFont="1" applyBorder="1" applyAlignment="1">
      <alignment horizontal="center"/>
    </xf>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10" borderId="0" xfId="0" applyFill="1"/>
    <xf numFmtId="0" fontId="2" fillId="0" borderId="7" xfId="0" applyFont="1" applyBorder="1" applyAlignment="1">
      <alignment horizontal="center"/>
    </xf>
    <xf numFmtId="44" fontId="0" fillId="0" borderId="2" xfId="0" applyNumberFormat="1" applyBorder="1" applyAlignment="1">
      <alignment horizontal="center"/>
    </xf>
    <xf numFmtId="44" fontId="0" fillId="0" borderId="3" xfId="0" applyNumberFormat="1" applyBorder="1" applyAlignment="1">
      <alignment horizontal="center"/>
    </xf>
    <xf numFmtId="44" fontId="0" fillId="0" borderId="4" xfId="0" applyNumberFormat="1" applyBorder="1" applyAlignment="1">
      <alignment horizontal="center"/>
    </xf>
    <xf numFmtId="8" fontId="6" fillId="8" borderId="11" xfId="0" applyNumberFormat="1" applyFont="1" applyFill="1" applyBorder="1" applyAlignment="1">
      <alignment horizontal="right" vertical="center" wrapText="1"/>
    </xf>
    <xf numFmtId="9" fontId="6" fillId="8" borderId="11" xfId="2" applyFont="1" applyFill="1" applyBorder="1" applyAlignment="1">
      <alignment horizontal="right" vertical="center" wrapText="1"/>
    </xf>
    <xf numFmtId="164" fontId="6" fillId="0" borderId="11" xfId="1" applyNumberFormat="1" applyFont="1" applyBorder="1" applyAlignment="1">
      <alignment horizontal="right" vertical="center" wrapText="1"/>
    </xf>
    <xf numFmtId="8" fontId="6" fillId="0" borderId="11" xfId="0" applyNumberFormat="1" applyFont="1" applyBorder="1" applyAlignment="1">
      <alignment horizontal="right" vertical="center" wrapText="1"/>
    </xf>
    <xf numFmtId="8" fontId="6" fillId="9" borderId="11" xfId="0" applyNumberFormat="1" applyFont="1" applyFill="1" applyBorder="1" applyAlignment="1">
      <alignment horizontal="right" vertical="center" wrapText="1"/>
    </xf>
    <xf numFmtId="0" fontId="2" fillId="5" borderId="0" xfId="0" applyFont="1" applyFill="1" applyAlignment="1">
      <alignment horizontal="left" vertical="top" wrapText="1"/>
    </xf>
    <xf numFmtId="0" fontId="0" fillId="5" borderId="0" xfId="0" applyFill="1" applyAlignment="1">
      <alignment horizontal="left" vertical="top"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6" borderId="7" xfId="0" applyFill="1" applyBorder="1" applyAlignment="1">
      <alignment horizontal="left" vertical="top" wrapText="1"/>
    </xf>
    <xf numFmtId="0" fontId="0" fillId="6" borderId="14" xfId="0" applyFill="1" applyBorder="1" applyAlignment="1">
      <alignment horizontal="left" vertical="top" wrapText="1"/>
    </xf>
    <xf numFmtId="0" fontId="0" fillId="6" borderId="11" xfId="0"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C2CD-2481-4686-B022-167DA0DE0CCF}">
  <dimension ref="A1:E13"/>
  <sheetViews>
    <sheetView workbookViewId="0">
      <selection activeCell="C6" sqref="C6"/>
    </sheetView>
  </sheetViews>
  <sheetFormatPr defaultColWidth="9.1796875" defaultRowHeight="14.5" x14ac:dyDescent="0.35"/>
  <cols>
    <col min="1" max="1" width="9.1796875" style="9"/>
    <col min="2" max="2" width="66.1796875" style="9" customWidth="1"/>
    <col min="3" max="3" width="19.26953125" style="9" customWidth="1"/>
    <col min="4" max="16384" width="9.1796875" style="9"/>
  </cols>
  <sheetData>
    <row r="1" spans="1:5" ht="29.5" thickBot="1" x14ac:dyDescent="0.4">
      <c r="A1" s="20" t="s">
        <v>18</v>
      </c>
      <c r="B1" s="21" t="s">
        <v>19</v>
      </c>
      <c r="C1" s="21" t="s">
        <v>20</v>
      </c>
    </row>
    <row r="2" spans="1:5" x14ac:dyDescent="0.35">
      <c r="A2" s="22"/>
      <c r="B2" s="4"/>
      <c r="C2" s="23"/>
    </row>
    <row r="3" spans="1:5" x14ac:dyDescent="0.35">
      <c r="A3" s="24">
        <v>1</v>
      </c>
      <c r="B3" s="25" t="s">
        <v>21</v>
      </c>
      <c r="C3" s="26">
        <f>'Table 1 Planned Work'!E101</f>
        <v>0</v>
      </c>
    </row>
    <row r="4" spans="1:5" x14ac:dyDescent="0.35">
      <c r="A4" s="27"/>
      <c r="B4" s="25"/>
      <c r="C4" s="26"/>
    </row>
    <row r="5" spans="1:5" x14ac:dyDescent="0.35">
      <c r="A5" s="24">
        <v>2</v>
      </c>
      <c r="B5" s="25" t="s">
        <v>22</v>
      </c>
      <c r="C5" s="28">
        <f>'Table 2 Remedial and Reactive.'!K14</f>
        <v>114000</v>
      </c>
    </row>
    <row r="6" spans="1:5" ht="15" thickBot="1" x14ac:dyDescent="0.4">
      <c r="A6" s="29"/>
      <c r="B6" s="5"/>
      <c r="C6" s="26"/>
    </row>
    <row r="7" spans="1:5" ht="15" thickBot="1" x14ac:dyDescent="0.4">
      <c r="A7" s="30"/>
      <c r="B7" s="31" t="s">
        <v>23</v>
      </c>
      <c r="C7" s="32">
        <f>SUM(C2:C5)</f>
        <v>114000</v>
      </c>
    </row>
    <row r="9" spans="1:5" x14ac:dyDescent="0.35">
      <c r="A9" s="15" t="s">
        <v>72</v>
      </c>
    </row>
    <row r="10" spans="1:5" ht="32" customHeight="1" x14ac:dyDescent="0.35">
      <c r="A10" s="68" t="s">
        <v>73</v>
      </c>
      <c r="B10" s="68"/>
      <c r="C10" s="68"/>
      <c r="D10" s="68"/>
      <c r="E10" s="68"/>
    </row>
    <row r="11" spans="1:5" ht="34.5" customHeight="1" x14ac:dyDescent="0.35">
      <c r="A11" s="69" t="s">
        <v>74</v>
      </c>
      <c r="B11" s="69"/>
      <c r="C11" s="69"/>
      <c r="D11" s="69"/>
      <c r="E11" s="69"/>
    </row>
    <row r="12" spans="1:5" ht="31" customHeight="1" x14ac:dyDescent="0.35">
      <c r="A12" s="68" t="s">
        <v>75</v>
      </c>
      <c r="B12" s="68"/>
      <c r="C12" s="68"/>
      <c r="D12" s="68"/>
      <c r="E12" s="68"/>
    </row>
    <row r="13" spans="1:5" ht="32" customHeight="1" x14ac:dyDescent="0.35">
      <c r="A13" s="69" t="s">
        <v>76</v>
      </c>
      <c r="B13" s="69"/>
      <c r="C13" s="69"/>
      <c r="D13" s="69"/>
      <c r="E13" s="69"/>
    </row>
  </sheetData>
  <mergeCells count="4">
    <mergeCell ref="A10:E10"/>
    <mergeCell ref="A11:E11"/>
    <mergeCell ref="A12:E12"/>
    <mergeCell ref="A13:E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4198-B044-42F4-9317-40C0428E01FE}">
  <dimension ref="A1:AE244"/>
  <sheetViews>
    <sheetView topLeftCell="A86" zoomScaleNormal="100" workbookViewId="0">
      <selection activeCell="A3" sqref="A3"/>
    </sheetView>
  </sheetViews>
  <sheetFormatPr defaultRowHeight="14.5" x14ac:dyDescent="0.35"/>
  <cols>
    <col min="1" max="1" width="65" bestFit="1" customWidth="1"/>
    <col min="2" max="2" width="15.453125" style="2" customWidth="1"/>
    <col min="3" max="3" width="19.26953125" customWidth="1"/>
    <col min="4" max="4" width="14.1796875" style="6" customWidth="1"/>
    <col min="5" max="5" width="20" customWidth="1"/>
  </cols>
  <sheetData>
    <row r="1" spans="1:31" ht="43.5" customHeight="1" thickBot="1" x14ac:dyDescent="0.4">
      <c r="A1" s="1" t="s">
        <v>2</v>
      </c>
      <c r="B1" s="1" t="s">
        <v>69</v>
      </c>
      <c r="C1" s="3" t="s">
        <v>3</v>
      </c>
      <c r="D1" s="7" t="s">
        <v>4</v>
      </c>
      <c r="E1" s="3" t="s">
        <v>5</v>
      </c>
      <c r="F1" s="9"/>
      <c r="G1" s="9"/>
      <c r="H1" s="9"/>
      <c r="I1" s="9"/>
      <c r="J1" s="9"/>
      <c r="K1" s="9"/>
      <c r="L1" s="9"/>
      <c r="M1" s="9"/>
      <c r="N1" s="9"/>
      <c r="O1" s="9"/>
      <c r="P1" s="9"/>
      <c r="Q1" s="9"/>
      <c r="R1" s="9"/>
      <c r="S1" s="9"/>
      <c r="T1" s="9"/>
      <c r="U1" s="9"/>
      <c r="V1" s="9"/>
      <c r="W1" s="9"/>
      <c r="X1" s="9"/>
      <c r="Y1" s="9"/>
      <c r="Z1" s="9"/>
      <c r="AA1" s="9"/>
      <c r="AB1" s="9"/>
      <c r="AC1" s="9"/>
      <c r="AD1" s="9"/>
      <c r="AE1" s="9"/>
    </row>
    <row r="2" spans="1:31" x14ac:dyDescent="0.35">
      <c r="A2" s="35" t="s">
        <v>24</v>
      </c>
      <c r="B2" s="43"/>
      <c r="C2" s="53"/>
      <c r="D2" s="51"/>
      <c r="E2" s="60"/>
      <c r="F2" s="9"/>
      <c r="G2" s="9"/>
      <c r="H2" s="9"/>
      <c r="I2" s="9"/>
      <c r="J2" s="9"/>
      <c r="K2" s="9"/>
      <c r="L2" s="9"/>
      <c r="M2" s="9"/>
      <c r="N2" s="9"/>
      <c r="O2" s="9"/>
      <c r="P2" s="9"/>
      <c r="Q2" s="9"/>
      <c r="R2" s="9"/>
      <c r="S2" s="9"/>
      <c r="T2" s="9"/>
      <c r="U2" s="9"/>
      <c r="V2" s="9"/>
      <c r="W2" s="9"/>
      <c r="X2" s="9"/>
      <c r="Y2" s="9"/>
      <c r="Z2" s="9"/>
      <c r="AA2" s="9"/>
      <c r="AB2" s="9"/>
      <c r="AC2" s="9"/>
      <c r="AD2" s="9"/>
      <c r="AE2" s="9"/>
    </row>
    <row r="3" spans="1:31" x14ac:dyDescent="0.35">
      <c r="A3" s="45" t="s">
        <v>70</v>
      </c>
      <c r="B3" s="44">
        <v>3</v>
      </c>
      <c r="C3" s="54"/>
      <c r="D3" s="52">
        <v>18</v>
      </c>
      <c r="E3" s="61">
        <f>B3*C3*D3</f>
        <v>0</v>
      </c>
      <c r="F3" s="9"/>
      <c r="G3" s="9"/>
      <c r="H3" s="9"/>
      <c r="I3" s="9"/>
      <c r="J3" s="9"/>
      <c r="K3" s="9"/>
      <c r="L3" s="9"/>
      <c r="M3" s="9"/>
      <c r="N3" s="9"/>
      <c r="O3" s="9"/>
      <c r="P3" s="9"/>
      <c r="Q3" s="9"/>
      <c r="R3" s="9"/>
      <c r="S3" s="9"/>
      <c r="T3" s="9"/>
      <c r="U3" s="9"/>
      <c r="V3" s="9"/>
      <c r="W3" s="9"/>
      <c r="X3" s="9"/>
      <c r="Y3" s="9"/>
      <c r="Z3" s="9"/>
      <c r="AA3" s="9"/>
      <c r="AB3" s="9"/>
      <c r="AC3" s="9"/>
      <c r="AD3" s="9"/>
      <c r="AE3" s="9"/>
    </row>
    <row r="4" spans="1:31" x14ac:dyDescent="0.35">
      <c r="A4" s="45" t="s">
        <v>71</v>
      </c>
      <c r="B4" s="44">
        <v>4</v>
      </c>
      <c r="C4" s="54"/>
      <c r="D4" s="52">
        <v>12</v>
      </c>
      <c r="E4" s="61">
        <f>B4*C4*D4</f>
        <v>0</v>
      </c>
      <c r="F4" s="9"/>
      <c r="G4" s="9"/>
      <c r="H4" s="9"/>
      <c r="I4" s="9"/>
      <c r="J4" s="9"/>
      <c r="K4" s="9"/>
      <c r="L4" s="9"/>
      <c r="M4" s="9"/>
      <c r="N4" s="9"/>
      <c r="O4" s="9"/>
      <c r="P4" s="9"/>
      <c r="Q4" s="9"/>
      <c r="R4" s="9"/>
      <c r="S4" s="9"/>
      <c r="T4" s="9"/>
      <c r="U4" s="9"/>
      <c r="V4" s="9"/>
      <c r="W4" s="9"/>
      <c r="X4" s="9"/>
      <c r="Y4" s="9"/>
      <c r="Z4" s="9"/>
      <c r="AA4" s="9"/>
      <c r="AB4" s="9"/>
      <c r="AC4" s="9"/>
      <c r="AD4" s="9"/>
      <c r="AE4" s="9"/>
    </row>
    <row r="5" spans="1:31" x14ac:dyDescent="0.35">
      <c r="A5" s="36" t="s">
        <v>25</v>
      </c>
      <c r="B5" s="44"/>
      <c r="C5" s="55"/>
      <c r="D5" s="52"/>
      <c r="E5" s="61"/>
      <c r="F5" s="9"/>
      <c r="G5" s="9"/>
      <c r="H5" s="9"/>
      <c r="I5" s="9"/>
      <c r="J5" s="9"/>
      <c r="K5" s="9"/>
      <c r="L5" s="9"/>
      <c r="M5" s="9"/>
      <c r="N5" s="9"/>
      <c r="O5" s="9"/>
      <c r="P5" s="9"/>
      <c r="Q5" s="9"/>
      <c r="R5" s="9"/>
      <c r="S5" s="9"/>
      <c r="T5" s="9"/>
      <c r="U5" s="9"/>
      <c r="V5" s="9"/>
      <c r="W5" s="9"/>
      <c r="X5" s="9"/>
      <c r="Y5" s="9"/>
      <c r="Z5" s="9"/>
      <c r="AA5" s="9"/>
      <c r="AB5" s="9"/>
      <c r="AC5" s="9"/>
      <c r="AD5" s="9"/>
      <c r="AE5" s="9"/>
    </row>
    <row r="6" spans="1:31" x14ac:dyDescent="0.35">
      <c r="A6" s="45" t="s">
        <v>70</v>
      </c>
      <c r="B6" s="44">
        <v>1</v>
      </c>
      <c r="C6" s="55"/>
      <c r="D6" s="52">
        <v>6</v>
      </c>
      <c r="E6" s="61">
        <f>B6*C6*D6</f>
        <v>0</v>
      </c>
      <c r="F6" s="9"/>
      <c r="G6" s="9"/>
      <c r="H6" s="9"/>
      <c r="I6" s="9"/>
      <c r="J6" s="9"/>
      <c r="K6" s="9"/>
      <c r="L6" s="9"/>
      <c r="M6" s="9"/>
      <c r="N6" s="9"/>
      <c r="O6" s="9"/>
      <c r="P6" s="9"/>
      <c r="Q6" s="9"/>
      <c r="R6" s="9"/>
      <c r="S6" s="9"/>
      <c r="T6" s="9"/>
      <c r="U6" s="9"/>
      <c r="V6" s="9"/>
      <c r="W6" s="9"/>
      <c r="X6" s="9"/>
      <c r="Y6" s="9"/>
      <c r="Z6" s="9"/>
      <c r="AA6" s="9"/>
      <c r="AB6" s="9"/>
      <c r="AC6" s="9"/>
      <c r="AD6" s="9"/>
      <c r="AE6" s="9"/>
    </row>
    <row r="7" spans="1:31" x14ac:dyDescent="0.35">
      <c r="A7" s="36" t="s">
        <v>26</v>
      </c>
      <c r="B7" s="44"/>
      <c r="C7" s="55"/>
      <c r="D7" s="52"/>
      <c r="E7" s="61"/>
      <c r="F7" s="9"/>
      <c r="G7" s="9"/>
      <c r="H7" s="9"/>
      <c r="I7" s="9"/>
      <c r="J7" s="9"/>
      <c r="K7" s="9"/>
      <c r="L7" s="9"/>
      <c r="M7" s="9"/>
      <c r="N7" s="9"/>
      <c r="O7" s="9"/>
      <c r="P7" s="9"/>
      <c r="Q7" s="9"/>
      <c r="R7" s="9"/>
      <c r="S7" s="9"/>
      <c r="T7" s="9"/>
      <c r="U7" s="9"/>
      <c r="V7" s="9"/>
      <c r="W7" s="9"/>
      <c r="X7" s="9"/>
      <c r="Y7" s="9"/>
      <c r="Z7" s="9"/>
      <c r="AA7" s="9"/>
      <c r="AB7" s="9"/>
      <c r="AC7" s="9"/>
      <c r="AD7" s="9"/>
      <c r="AE7" s="9"/>
    </row>
    <row r="8" spans="1:31" x14ac:dyDescent="0.35">
      <c r="A8" s="45" t="s">
        <v>70</v>
      </c>
      <c r="B8" s="44">
        <v>1</v>
      </c>
      <c r="C8" s="55"/>
      <c r="D8" s="52">
        <v>6</v>
      </c>
      <c r="E8" s="61">
        <f>B8*C8*D8</f>
        <v>0</v>
      </c>
      <c r="F8" s="9"/>
      <c r="G8" s="9"/>
      <c r="H8" s="9"/>
      <c r="I8" s="9"/>
      <c r="J8" s="9"/>
      <c r="K8" s="9"/>
      <c r="L8" s="9"/>
      <c r="M8" s="9"/>
      <c r="N8" s="9"/>
      <c r="O8" s="9"/>
      <c r="P8" s="9"/>
      <c r="Q8" s="9"/>
      <c r="R8" s="9"/>
      <c r="S8" s="9"/>
      <c r="T8" s="9"/>
      <c r="U8" s="9"/>
      <c r="V8" s="9"/>
      <c r="W8" s="9"/>
      <c r="X8" s="9"/>
      <c r="Y8" s="9"/>
      <c r="Z8" s="9"/>
      <c r="AA8" s="9"/>
      <c r="AB8" s="9"/>
      <c r="AC8" s="9"/>
      <c r="AD8" s="9"/>
      <c r="AE8" s="9"/>
    </row>
    <row r="9" spans="1:31" x14ac:dyDescent="0.35">
      <c r="A9" s="36" t="s">
        <v>27</v>
      </c>
      <c r="B9" s="44"/>
      <c r="C9" s="55"/>
      <c r="D9" s="52"/>
      <c r="E9" s="61"/>
      <c r="F9" s="9"/>
      <c r="G9" s="9"/>
      <c r="H9" s="9"/>
      <c r="I9" s="9"/>
      <c r="J9" s="9"/>
      <c r="K9" s="9"/>
      <c r="L9" s="9"/>
      <c r="M9" s="9"/>
      <c r="N9" s="9"/>
      <c r="O9" s="9"/>
      <c r="P9" s="9"/>
      <c r="Q9" s="9"/>
      <c r="R9" s="9"/>
      <c r="S9" s="9"/>
      <c r="T9" s="9"/>
      <c r="U9" s="9"/>
      <c r="V9" s="9"/>
      <c r="W9" s="9"/>
      <c r="X9" s="9"/>
      <c r="Y9" s="9"/>
      <c r="Z9" s="9"/>
      <c r="AA9" s="9"/>
      <c r="AB9" s="9"/>
      <c r="AC9" s="9"/>
      <c r="AD9" s="9"/>
      <c r="AE9" s="9"/>
    </row>
    <row r="10" spans="1:31" x14ac:dyDescent="0.35">
      <c r="A10" s="45" t="s">
        <v>70</v>
      </c>
      <c r="B10" s="44">
        <v>1</v>
      </c>
      <c r="C10" s="55"/>
      <c r="D10" s="52">
        <v>6</v>
      </c>
      <c r="E10" s="61">
        <f>B10*C10*D10</f>
        <v>0</v>
      </c>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x14ac:dyDescent="0.35">
      <c r="A11" s="36" t="s">
        <v>28</v>
      </c>
      <c r="B11" s="44"/>
      <c r="C11" s="55"/>
      <c r="D11" s="52"/>
      <c r="E11" s="61"/>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x14ac:dyDescent="0.35">
      <c r="A12" s="45" t="s">
        <v>70</v>
      </c>
      <c r="B12" s="44">
        <v>1</v>
      </c>
      <c r="C12" s="55"/>
      <c r="D12" s="52">
        <v>6</v>
      </c>
      <c r="E12" s="61">
        <f>B12*C12*D12</f>
        <v>0</v>
      </c>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1" x14ac:dyDescent="0.35">
      <c r="A13" s="36" t="s">
        <v>29</v>
      </c>
      <c r="B13" s="44"/>
      <c r="C13" s="55"/>
      <c r="D13" s="52"/>
      <c r="E13" s="61"/>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x14ac:dyDescent="0.35">
      <c r="A14" s="45" t="s">
        <v>70</v>
      </c>
      <c r="B14" s="44">
        <v>1</v>
      </c>
      <c r="C14" s="55"/>
      <c r="D14" s="52">
        <v>6</v>
      </c>
      <c r="E14" s="61">
        <f>B14*C14*D14</f>
        <v>0</v>
      </c>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x14ac:dyDescent="0.35">
      <c r="A15" s="36" t="s">
        <v>30</v>
      </c>
      <c r="B15" s="44"/>
      <c r="C15" s="55"/>
      <c r="D15" s="52"/>
      <c r="E15" s="61"/>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1" x14ac:dyDescent="0.35">
      <c r="A16" s="45" t="s">
        <v>70</v>
      </c>
      <c r="B16" s="44">
        <v>2</v>
      </c>
      <c r="C16" s="55"/>
      <c r="D16" s="52">
        <v>6</v>
      </c>
      <c r="E16" s="61">
        <f>B16*C16*D16</f>
        <v>0</v>
      </c>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x14ac:dyDescent="0.35">
      <c r="A17" s="36" t="s">
        <v>31</v>
      </c>
      <c r="B17" s="44"/>
      <c r="C17" s="55"/>
      <c r="D17" s="52"/>
      <c r="E17" s="61"/>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1" x14ac:dyDescent="0.35">
      <c r="A18" s="45" t="s">
        <v>70</v>
      </c>
      <c r="B18" s="44">
        <v>1</v>
      </c>
      <c r="C18" s="55"/>
      <c r="D18" s="52">
        <v>6</v>
      </c>
      <c r="E18" s="61">
        <f>B18*C18*D18</f>
        <v>0</v>
      </c>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1:31" x14ac:dyDescent="0.35">
      <c r="A19" s="36" t="s">
        <v>67</v>
      </c>
      <c r="B19" s="44"/>
      <c r="C19" s="55"/>
      <c r="D19" s="52"/>
      <c r="E19" s="61"/>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1:31" x14ac:dyDescent="0.35">
      <c r="A20" s="45" t="s">
        <v>70</v>
      </c>
      <c r="B20" s="44">
        <v>2</v>
      </c>
      <c r="C20" s="55"/>
      <c r="D20" s="52">
        <v>12</v>
      </c>
      <c r="E20" s="61">
        <f>B20*C20*D20</f>
        <v>0</v>
      </c>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x14ac:dyDescent="0.35">
      <c r="A21" s="36" t="s">
        <v>32</v>
      </c>
      <c r="B21" s="44"/>
      <c r="C21" s="55"/>
      <c r="D21" s="52"/>
      <c r="E21" s="61"/>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x14ac:dyDescent="0.35">
      <c r="A22" s="45" t="s">
        <v>70</v>
      </c>
      <c r="B22" s="44">
        <v>3</v>
      </c>
      <c r="C22" s="55"/>
      <c r="D22" s="52">
        <v>18</v>
      </c>
      <c r="E22" s="61">
        <f>B22*C22*D22</f>
        <v>0</v>
      </c>
      <c r="F22" s="9"/>
      <c r="G22" s="9"/>
      <c r="H22" s="9"/>
      <c r="I22" s="9"/>
      <c r="J22" s="9"/>
      <c r="K22" s="9"/>
      <c r="L22" s="9"/>
      <c r="M22" s="9"/>
      <c r="N22" s="9"/>
      <c r="O22" s="9"/>
      <c r="P22" s="9"/>
      <c r="Q22" s="9"/>
      <c r="R22" s="9"/>
      <c r="S22" s="9"/>
      <c r="T22" s="9"/>
      <c r="U22" s="9"/>
      <c r="V22" s="9"/>
      <c r="W22" s="9"/>
      <c r="X22" s="9"/>
      <c r="Y22" s="9"/>
      <c r="Z22" s="9"/>
      <c r="AA22" s="9"/>
      <c r="AB22" s="9"/>
      <c r="AC22" s="9"/>
      <c r="AD22" s="9"/>
      <c r="AE22" s="9"/>
    </row>
    <row r="23" spans="1:31" x14ac:dyDescent="0.35">
      <c r="A23" s="45" t="s">
        <v>71</v>
      </c>
      <c r="B23" s="44">
        <v>12</v>
      </c>
      <c r="C23" s="55"/>
      <c r="D23" s="52">
        <v>36</v>
      </c>
      <c r="E23" s="61">
        <f>B23*C23*D23</f>
        <v>0</v>
      </c>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x14ac:dyDescent="0.35">
      <c r="A24" s="36" t="s">
        <v>33</v>
      </c>
      <c r="B24" s="44"/>
      <c r="C24" s="55"/>
      <c r="D24" s="52"/>
      <c r="E24" s="61"/>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31" x14ac:dyDescent="0.35">
      <c r="A25" s="45" t="s">
        <v>70</v>
      </c>
      <c r="B25" s="44">
        <v>1</v>
      </c>
      <c r="C25" s="55"/>
      <c r="D25" s="52">
        <v>6</v>
      </c>
      <c r="E25" s="61">
        <f>B25*C25*D25</f>
        <v>0</v>
      </c>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31" x14ac:dyDescent="0.35">
      <c r="A26" s="36" t="s">
        <v>34</v>
      </c>
      <c r="B26" s="44"/>
      <c r="C26" s="55"/>
      <c r="D26" s="52"/>
      <c r="E26" s="61"/>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x14ac:dyDescent="0.35">
      <c r="A27" s="45" t="s">
        <v>70</v>
      </c>
      <c r="B27" s="44">
        <v>1</v>
      </c>
      <c r="C27" s="55"/>
      <c r="D27" s="52">
        <v>6</v>
      </c>
      <c r="E27" s="61">
        <f>B27*C27*D27</f>
        <v>0</v>
      </c>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1" x14ac:dyDescent="0.35">
      <c r="A28" s="36" t="s">
        <v>35</v>
      </c>
      <c r="B28" s="44"/>
      <c r="C28" s="55"/>
      <c r="D28" s="52"/>
      <c r="E28" s="61"/>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1" x14ac:dyDescent="0.35">
      <c r="A29" s="45" t="s">
        <v>70</v>
      </c>
      <c r="B29" s="44">
        <v>1</v>
      </c>
      <c r="C29" s="55"/>
      <c r="D29" s="52">
        <v>6</v>
      </c>
      <c r="E29" s="61">
        <f>B29*C29*D29</f>
        <v>0</v>
      </c>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x14ac:dyDescent="0.35">
      <c r="A30" s="36" t="s">
        <v>37</v>
      </c>
      <c r="B30" s="44"/>
      <c r="C30" s="55"/>
      <c r="D30" s="52"/>
      <c r="E30" s="61"/>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1:31" x14ac:dyDescent="0.35">
      <c r="A31" s="45" t="s">
        <v>70</v>
      </c>
      <c r="B31" s="44">
        <v>2</v>
      </c>
      <c r="C31" s="55"/>
      <c r="D31" s="52">
        <v>12</v>
      </c>
      <c r="E31" s="61">
        <f>B31*C31*D31</f>
        <v>0</v>
      </c>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1:31" x14ac:dyDescent="0.35">
      <c r="A32" s="36" t="s">
        <v>38</v>
      </c>
      <c r="B32" s="44"/>
      <c r="C32" s="55"/>
      <c r="D32" s="52"/>
      <c r="E32" s="61"/>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x14ac:dyDescent="0.35">
      <c r="A33" s="45" t="s">
        <v>70</v>
      </c>
      <c r="B33" s="44">
        <v>1</v>
      </c>
      <c r="C33" s="55"/>
      <c r="D33" s="52">
        <v>6</v>
      </c>
      <c r="E33" s="61">
        <f>B33*C33*D33</f>
        <v>0</v>
      </c>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x14ac:dyDescent="0.35">
      <c r="A34" s="36" t="s">
        <v>39</v>
      </c>
      <c r="B34" s="44"/>
      <c r="C34" s="55"/>
      <c r="D34" s="52"/>
      <c r="E34" s="61"/>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x14ac:dyDescent="0.35">
      <c r="A35" s="45" t="s">
        <v>70</v>
      </c>
      <c r="B35" s="44">
        <v>1</v>
      </c>
      <c r="C35" s="55"/>
      <c r="D35" s="52">
        <v>6</v>
      </c>
      <c r="E35" s="61">
        <f>B35*C35*D35</f>
        <v>0</v>
      </c>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x14ac:dyDescent="0.35">
      <c r="A36" s="36" t="s">
        <v>40</v>
      </c>
      <c r="B36" s="44"/>
      <c r="C36" s="55"/>
      <c r="D36" s="52"/>
      <c r="E36" s="61"/>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x14ac:dyDescent="0.35">
      <c r="A37" s="45" t="s">
        <v>70</v>
      </c>
      <c r="B37" s="44">
        <v>1</v>
      </c>
      <c r="C37" s="55"/>
      <c r="D37" s="52">
        <v>6</v>
      </c>
      <c r="E37" s="61">
        <f>B37*C37*D37</f>
        <v>0</v>
      </c>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x14ac:dyDescent="0.35">
      <c r="A38" s="36" t="s">
        <v>41</v>
      </c>
      <c r="B38" s="44"/>
      <c r="C38" s="55"/>
      <c r="D38" s="52"/>
      <c r="E38" s="61"/>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x14ac:dyDescent="0.35">
      <c r="A39" s="45" t="s">
        <v>70</v>
      </c>
      <c r="B39" s="44">
        <v>1</v>
      </c>
      <c r="C39" s="55"/>
      <c r="D39" s="52">
        <v>6</v>
      </c>
      <c r="E39" s="61">
        <f>B39*C39*D39</f>
        <v>0</v>
      </c>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x14ac:dyDescent="0.35">
      <c r="A40" s="36" t="s">
        <v>42</v>
      </c>
      <c r="B40" s="44"/>
      <c r="C40" s="55"/>
      <c r="D40" s="52"/>
      <c r="E40" s="61"/>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x14ac:dyDescent="0.35">
      <c r="A41" s="45" t="s">
        <v>70</v>
      </c>
      <c r="B41" s="44">
        <v>2</v>
      </c>
      <c r="C41" s="55"/>
      <c r="D41" s="52">
        <v>12</v>
      </c>
      <c r="E41" s="61">
        <f>B41*C41*D41</f>
        <v>0</v>
      </c>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31" x14ac:dyDescent="0.35">
      <c r="A42" s="36" t="s">
        <v>43</v>
      </c>
      <c r="B42" s="44"/>
      <c r="C42" s="55"/>
      <c r="D42" s="52"/>
      <c r="E42" s="61"/>
      <c r="F42" s="9"/>
      <c r="G42" s="9"/>
      <c r="H42" s="9"/>
      <c r="I42" s="9"/>
      <c r="J42" s="9"/>
      <c r="K42" s="9"/>
      <c r="L42" s="9"/>
      <c r="M42" s="9"/>
      <c r="N42" s="9"/>
      <c r="O42" s="9"/>
      <c r="P42" s="9"/>
      <c r="Q42" s="9"/>
      <c r="R42" s="9"/>
      <c r="S42" s="9"/>
      <c r="T42" s="9"/>
      <c r="U42" s="9"/>
      <c r="V42" s="9"/>
      <c r="W42" s="9"/>
      <c r="X42" s="9"/>
      <c r="Y42" s="9"/>
      <c r="Z42" s="9"/>
      <c r="AA42" s="9"/>
      <c r="AB42" s="9"/>
      <c r="AC42" s="9"/>
      <c r="AD42" s="9"/>
      <c r="AE42" s="9"/>
    </row>
    <row r="43" spans="1:31" x14ac:dyDescent="0.35">
      <c r="A43" s="45" t="s">
        <v>70</v>
      </c>
      <c r="B43" s="44">
        <v>2</v>
      </c>
      <c r="C43" s="55"/>
      <c r="D43" s="52">
        <v>12</v>
      </c>
      <c r="E43" s="61">
        <f>B43*C43*D43</f>
        <v>0</v>
      </c>
      <c r="F43" s="9"/>
      <c r="G43" s="9"/>
      <c r="H43" s="9"/>
      <c r="I43" s="9"/>
      <c r="J43" s="9"/>
      <c r="K43" s="9"/>
      <c r="L43" s="9"/>
      <c r="M43" s="9"/>
      <c r="N43" s="9"/>
      <c r="O43" s="9"/>
      <c r="P43" s="9"/>
      <c r="Q43" s="9"/>
      <c r="R43" s="9"/>
      <c r="S43" s="9"/>
      <c r="T43" s="9"/>
      <c r="U43" s="9"/>
      <c r="V43" s="9"/>
      <c r="W43" s="9"/>
      <c r="X43" s="9"/>
      <c r="Y43" s="9"/>
      <c r="Z43" s="9"/>
      <c r="AA43" s="9"/>
      <c r="AB43" s="9"/>
      <c r="AC43" s="9"/>
      <c r="AD43" s="9"/>
      <c r="AE43" s="9"/>
    </row>
    <row r="44" spans="1:31" x14ac:dyDescent="0.35">
      <c r="A44" s="36" t="s">
        <v>44</v>
      </c>
      <c r="B44" s="44"/>
      <c r="C44" s="55"/>
      <c r="D44" s="52"/>
      <c r="E44" s="61"/>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1" x14ac:dyDescent="0.35">
      <c r="A45" s="45" t="s">
        <v>70</v>
      </c>
      <c r="B45" s="44">
        <v>2</v>
      </c>
      <c r="C45" s="55"/>
      <c r="D45" s="52">
        <v>12</v>
      </c>
      <c r="E45" s="61">
        <f>B45*C45*D45</f>
        <v>0</v>
      </c>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x14ac:dyDescent="0.35">
      <c r="A46" s="36" t="s">
        <v>45</v>
      </c>
      <c r="B46" s="44"/>
      <c r="C46" s="55"/>
      <c r="D46" s="52"/>
      <c r="E46" s="61"/>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1:31" x14ac:dyDescent="0.35">
      <c r="A47" s="45" t="s">
        <v>70</v>
      </c>
      <c r="B47" s="44">
        <v>1</v>
      </c>
      <c r="C47" s="55"/>
      <c r="D47" s="52">
        <v>6</v>
      </c>
      <c r="E47" s="61">
        <f>B47*C47*D47</f>
        <v>0</v>
      </c>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1:31" x14ac:dyDescent="0.35">
      <c r="A48" s="36" t="s">
        <v>46</v>
      </c>
      <c r="B48" s="44"/>
      <c r="C48" s="55"/>
      <c r="D48" s="52"/>
      <c r="E48" s="61"/>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x14ac:dyDescent="0.35">
      <c r="A49" s="45" t="s">
        <v>70</v>
      </c>
      <c r="B49" s="44">
        <v>2</v>
      </c>
      <c r="C49" s="55"/>
      <c r="D49" s="52">
        <v>12</v>
      </c>
      <c r="E49" s="61">
        <f>B49*C49*D49</f>
        <v>0</v>
      </c>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x14ac:dyDescent="0.35">
      <c r="A50" s="36" t="s">
        <v>0</v>
      </c>
      <c r="B50" s="44"/>
      <c r="C50" s="55"/>
      <c r="D50" s="52"/>
      <c r="E50" s="61"/>
      <c r="F50" s="9"/>
      <c r="G50" s="9"/>
      <c r="H50" s="9"/>
      <c r="I50" s="9"/>
      <c r="J50" s="9"/>
      <c r="K50" s="9"/>
      <c r="L50" s="9"/>
      <c r="M50" s="9"/>
      <c r="N50" s="9"/>
      <c r="O50" s="9"/>
      <c r="P50" s="9"/>
      <c r="Q50" s="9"/>
      <c r="R50" s="9"/>
      <c r="S50" s="9"/>
      <c r="T50" s="9"/>
      <c r="U50" s="9"/>
      <c r="V50" s="9"/>
      <c r="W50" s="9"/>
      <c r="X50" s="9"/>
      <c r="Y50" s="9"/>
      <c r="Z50" s="9"/>
      <c r="AA50" s="9"/>
      <c r="AB50" s="9"/>
      <c r="AC50" s="9"/>
      <c r="AD50" s="9"/>
      <c r="AE50" s="9"/>
    </row>
    <row r="51" spans="1:31" x14ac:dyDescent="0.35">
      <c r="A51" s="45" t="s">
        <v>70</v>
      </c>
      <c r="B51" s="44">
        <v>4</v>
      </c>
      <c r="C51" s="55"/>
      <c r="D51" s="52">
        <v>24</v>
      </c>
      <c r="E51" s="61">
        <f>B51*C51*D51</f>
        <v>0</v>
      </c>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x14ac:dyDescent="0.35">
      <c r="A52" s="36" t="s">
        <v>47</v>
      </c>
      <c r="B52" s="44"/>
      <c r="C52" s="55"/>
      <c r="D52" s="52"/>
      <c r="E52" s="61"/>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x14ac:dyDescent="0.35">
      <c r="A53" s="45" t="s">
        <v>70</v>
      </c>
      <c r="B53" s="44">
        <v>1</v>
      </c>
      <c r="C53" s="55"/>
      <c r="D53" s="52">
        <v>6</v>
      </c>
      <c r="E53" s="61">
        <f>B53*C53*D53</f>
        <v>0</v>
      </c>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x14ac:dyDescent="0.35">
      <c r="A54" s="36" t="s">
        <v>48</v>
      </c>
      <c r="B54" s="44"/>
      <c r="C54" s="55"/>
      <c r="D54" s="52"/>
      <c r="E54" s="61"/>
      <c r="F54" s="9"/>
      <c r="G54" s="9"/>
      <c r="H54" s="37"/>
      <c r="I54" s="33"/>
      <c r="J54" s="38"/>
      <c r="K54" s="39"/>
      <c r="L54" s="40"/>
      <c r="M54" s="9"/>
      <c r="N54" s="9"/>
      <c r="O54" s="9"/>
      <c r="P54" s="9"/>
      <c r="Q54" s="9"/>
      <c r="R54" s="9"/>
      <c r="S54" s="9"/>
      <c r="T54" s="9"/>
      <c r="U54" s="9"/>
      <c r="V54" s="9"/>
      <c r="W54" s="9"/>
      <c r="X54" s="9"/>
      <c r="Y54" s="9"/>
      <c r="Z54" s="9"/>
      <c r="AA54" s="9"/>
      <c r="AB54" s="9"/>
      <c r="AC54" s="9"/>
      <c r="AD54" s="9"/>
      <c r="AE54" s="9"/>
    </row>
    <row r="55" spans="1:31" x14ac:dyDescent="0.35">
      <c r="A55" s="45" t="s">
        <v>70</v>
      </c>
      <c r="B55" s="44">
        <v>1</v>
      </c>
      <c r="C55" s="55"/>
      <c r="D55" s="52">
        <v>6</v>
      </c>
      <c r="E55" s="61">
        <f>B55*C55*D55</f>
        <v>0</v>
      </c>
      <c r="F55" s="9"/>
      <c r="G55" s="9"/>
      <c r="H55" s="37"/>
      <c r="I55" s="33"/>
      <c r="J55" s="38"/>
      <c r="K55" s="39"/>
      <c r="L55" s="40"/>
      <c r="M55" s="9"/>
      <c r="N55" s="9"/>
      <c r="O55" s="9"/>
      <c r="P55" s="9"/>
      <c r="Q55" s="9"/>
      <c r="R55" s="9"/>
      <c r="S55" s="9"/>
      <c r="T55" s="9"/>
      <c r="U55" s="9"/>
      <c r="V55" s="9"/>
      <c r="W55" s="9"/>
      <c r="X55" s="9"/>
      <c r="Y55" s="9"/>
      <c r="Z55" s="9"/>
      <c r="AA55" s="9"/>
      <c r="AB55" s="9"/>
      <c r="AC55" s="9"/>
      <c r="AD55" s="9"/>
      <c r="AE55" s="9"/>
    </row>
    <row r="56" spans="1:31" x14ac:dyDescent="0.35">
      <c r="A56" s="36" t="s">
        <v>49</v>
      </c>
      <c r="B56" s="44"/>
      <c r="C56" s="55"/>
      <c r="D56" s="52"/>
      <c r="E56" s="61"/>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x14ac:dyDescent="0.35">
      <c r="A57" s="45" t="s">
        <v>70</v>
      </c>
      <c r="B57" s="44">
        <v>1</v>
      </c>
      <c r="C57" s="55"/>
      <c r="D57" s="52">
        <v>6</v>
      </c>
      <c r="E57" s="61">
        <f>B57*C57*D57</f>
        <v>0</v>
      </c>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x14ac:dyDescent="0.35">
      <c r="A58" s="36" t="s">
        <v>50</v>
      </c>
      <c r="B58" s="44"/>
      <c r="C58" s="55"/>
      <c r="D58" s="52"/>
      <c r="E58" s="61"/>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x14ac:dyDescent="0.35">
      <c r="A59" s="45" t="s">
        <v>70</v>
      </c>
      <c r="B59" s="44">
        <v>1</v>
      </c>
      <c r="C59" s="55"/>
      <c r="D59" s="52">
        <v>6</v>
      </c>
      <c r="E59" s="61">
        <f>B59*C59*D59</f>
        <v>0</v>
      </c>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x14ac:dyDescent="0.35">
      <c r="A60" s="36" t="s">
        <v>51</v>
      </c>
      <c r="B60" s="44"/>
      <c r="C60" s="55"/>
      <c r="D60" s="52"/>
      <c r="E60" s="61"/>
      <c r="F60" s="9"/>
      <c r="G60" s="9"/>
      <c r="H60" s="9"/>
      <c r="I60" s="9"/>
      <c r="J60" s="9"/>
      <c r="K60" s="9"/>
      <c r="L60" s="9"/>
      <c r="M60" s="9"/>
      <c r="N60" s="9"/>
      <c r="O60" s="9"/>
      <c r="P60" s="9"/>
      <c r="Q60" s="9"/>
      <c r="R60" s="9"/>
      <c r="S60" s="9"/>
      <c r="T60" s="9"/>
      <c r="U60" s="9"/>
      <c r="V60" s="9"/>
      <c r="W60" s="9"/>
      <c r="X60" s="9"/>
      <c r="Y60" s="9"/>
      <c r="Z60" s="9"/>
      <c r="AA60" s="9"/>
      <c r="AB60" s="9"/>
      <c r="AC60" s="9"/>
      <c r="AD60" s="9"/>
      <c r="AE60" s="9"/>
    </row>
    <row r="61" spans="1:31" x14ac:dyDescent="0.35">
      <c r="A61" s="45" t="s">
        <v>71</v>
      </c>
      <c r="B61" s="44">
        <v>28</v>
      </c>
      <c r="C61" s="55"/>
      <c r="D61" s="52">
        <f>28*3</f>
        <v>84</v>
      </c>
      <c r="E61" s="61">
        <f>B61*C61*D61</f>
        <v>0</v>
      </c>
      <c r="F61" s="9"/>
      <c r="G61" s="9"/>
      <c r="H61" s="9"/>
      <c r="I61" s="9"/>
      <c r="J61" s="9"/>
      <c r="K61" s="9"/>
      <c r="L61" s="9"/>
      <c r="M61" s="9"/>
      <c r="N61" s="9"/>
      <c r="O61" s="9"/>
      <c r="P61" s="9"/>
      <c r="Q61" s="9"/>
      <c r="R61" s="9"/>
      <c r="S61" s="9"/>
      <c r="T61" s="9"/>
      <c r="U61" s="9"/>
      <c r="V61" s="9"/>
      <c r="W61" s="9"/>
      <c r="X61" s="9"/>
      <c r="Y61" s="9"/>
      <c r="Z61" s="9"/>
      <c r="AA61" s="9"/>
      <c r="AB61" s="9"/>
      <c r="AC61" s="9"/>
      <c r="AD61" s="9"/>
      <c r="AE61" s="9"/>
    </row>
    <row r="62" spans="1:31" x14ac:dyDescent="0.35">
      <c r="A62" s="45" t="s">
        <v>70</v>
      </c>
      <c r="B62" s="44">
        <v>1</v>
      </c>
      <c r="C62" s="55"/>
      <c r="D62" s="52">
        <v>6</v>
      </c>
      <c r="E62" s="61">
        <f>B62*C62*D62</f>
        <v>0</v>
      </c>
      <c r="F62" s="9"/>
      <c r="G62" s="9"/>
      <c r="H62" s="9"/>
      <c r="I62" s="9"/>
      <c r="J62" s="9"/>
      <c r="K62" s="9"/>
      <c r="L62" s="9"/>
      <c r="M62" s="9"/>
      <c r="N62" s="9"/>
      <c r="O62" s="9"/>
      <c r="P62" s="9"/>
      <c r="Q62" s="9"/>
      <c r="R62" s="9"/>
      <c r="S62" s="9"/>
      <c r="T62" s="9"/>
      <c r="U62" s="9"/>
      <c r="V62" s="9"/>
      <c r="W62" s="9"/>
      <c r="X62" s="9"/>
      <c r="Y62" s="9"/>
      <c r="Z62" s="9"/>
      <c r="AA62" s="9"/>
      <c r="AB62" s="9"/>
      <c r="AC62" s="9"/>
      <c r="AD62" s="9"/>
      <c r="AE62" s="9"/>
    </row>
    <row r="63" spans="1:31" x14ac:dyDescent="0.35">
      <c r="A63" s="36" t="s">
        <v>52</v>
      </c>
      <c r="B63" s="44"/>
      <c r="C63" s="55"/>
      <c r="D63" s="52"/>
      <c r="E63" s="61"/>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1:31" x14ac:dyDescent="0.35">
      <c r="A64" s="45" t="s">
        <v>70</v>
      </c>
      <c r="B64" s="44">
        <v>1</v>
      </c>
      <c r="C64" s="55"/>
      <c r="D64" s="52">
        <v>6</v>
      </c>
      <c r="E64" s="61">
        <f>B64*C64*D64</f>
        <v>0</v>
      </c>
      <c r="F64" s="9"/>
      <c r="G64" s="9"/>
      <c r="H64" s="9"/>
      <c r="I64" s="9"/>
      <c r="J64" s="9"/>
      <c r="K64" s="9"/>
      <c r="L64" s="9"/>
      <c r="M64" s="9"/>
      <c r="N64" s="9"/>
      <c r="O64" s="9"/>
      <c r="P64" s="9"/>
      <c r="Q64" s="9"/>
      <c r="R64" s="9"/>
      <c r="S64" s="9"/>
      <c r="T64" s="9"/>
      <c r="U64" s="9"/>
      <c r="V64" s="9"/>
      <c r="W64" s="9"/>
      <c r="X64" s="9"/>
      <c r="Y64" s="9"/>
      <c r="Z64" s="9"/>
      <c r="AA64" s="9"/>
      <c r="AB64" s="9"/>
      <c r="AC64" s="9"/>
      <c r="AD64" s="9"/>
      <c r="AE64" s="9"/>
    </row>
    <row r="65" spans="1:31" x14ac:dyDescent="0.35">
      <c r="A65" s="45" t="s">
        <v>71</v>
      </c>
      <c r="B65" s="44">
        <v>14</v>
      </c>
      <c r="C65" s="55"/>
      <c r="D65" s="52">
        <f>14*3</f>
        <v>42</v>
      </c>
      <c r="E65" s="61">
        <f>B65*C65*D65</f>
        <v>0</v>
      </c>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1:31" x14ac:dyDescent="0.35">
      <c r="A66" s="36" t="s">
        <v>53</v>
      </c>
      <c r="B66" s="44"/>
      <c r="C66" s="55"/>
      <c r="D66" s="52"/>
      <c r="E66" s="61"/>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1:31" x14ac:dyDescent="0.35">
      <c r="A67" s="45" t="s">
        <v>70</v>
      </c>
      <c r="B67" s="44">
        <v>1</v>
      </c>
      <c r="C67" s="55"/>
      <c r="D67" s="52">
        <v>6</v>
      </c>
      <c r="E67" s="61">
        <f>B67*C67*D67</f>
        <v>0</v>
      </c>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1:31" x14ac:dyDescent="0.35">
      <c r="A68" s="36" t="s">
        <v>54</v>
      </c>
      <c r="B68" s="44"/>
      <c r="C68" s="55"/>
      <c r="D68" s="52"/>
      <c r="E68" s="61"/>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x14ac:dyDescent="0.35">
      <c r="A69" s="45" t="s">
        <v>70</v>
      </c>
      <c r="B69" s="44">
        <v>1</v>
      </c>
      <c r="C69" s="55"/>
      <c r="D69" s="52">
        <v>6</v>
      </c>
      <c r="E69" s="61">
        <f>B69*C69*D69</f>
        <v>0</v>
      </c>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x14ac:dyDescent="0.35">
      <c r="A70" s="36" t="s">
        <v>55</v>
      </c>
      <c r="B70" s="44"/>
      <c r="C70" s="55"/>
      <c r="D70" s="52"/>
      <c r="E70" s="61"/>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1:31" x14ac:dyDescent="0.35">
      <c r="A71" s="45" t="s">
        <v>70</v>
      </c>
      <c r="B71" s="44">
        <v>2</v>
      </c>
      <c r="C71" s="55"/>
      <c r="D71" s="52">
        <v>12</v>
      </c>
      <c r="E71" s="61">
        <f>B71*C71*D71</f>
        <v>0</v>
      </c>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x14ac:dyDescent="0.35">
      <c r="A72" s="36" t="s">
        <v>56</v>
      </c>
      <c r="B72" s="44"/>
      <c r="C72" s="55"/>
      <c r="D72" s="52"/>
      <c r="E72" s="61"/>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31" x14ac:dyDescent="0.35">
      <c r="A73" s="45" t="s">
        <v>70</v>
      </c>
      <c r="B73" s="44">
        <v>1</v>
      </c>
      <c r="C73" s="55"/>
      <c r="D73" s="52">
        <v>6</v>
      </c>
      <c r="E73" s="61">
        <f>B73*C73*D73</f>
        <v>0</v>
      </c>
      <c r="F73" s="9"/>
      <c r="G73" s="9"/>
      <c r="H73" s="9"/>
      <c r="I73" s="9"/>
      <c r="J73" s="9"/>
      <c r="K73" s="9"/>
      <c r="L73" s="9"/>
      <c r="M73" s="9"/>
      <c r="N73" s="9"/>
      <c r="O73" s="9"/>
      <c r="P73" s="9"/>
      <c r="Q73" s="9"/>
      <c r="R73" s="9"/>
      <c r="S73" s="9"/>
      <c r="T73" s="9"/>
      <c r="U73" s="9"/>
      <c r="V73" s="9"/>
      <c r="W73" s="9"/>
      <c r="X73" s="9"/>
      <c r="Y73" s="9"/>
      <c r="Z73" s="9"/>
      <c r="AA73" s="9"/>
      <c r="AB73" s="9"/>
      <c r="AC73" s="9"/>
      <c r="AD73" s="9"/>
      <c r="AE73" s="9"/>
    </row>
    <row r="74" spans="1:31" x14ac:dyDescent="0.35">
      <c r="A74" s="36" t="s">
        <v>57</v>
      </c>
      <c r="B74" s="44"/>
      <c r="C74" s="55"/>
      <c r="D74" s="52"/>
      <c r="E74" s="61"/>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1" x14ac:dyDescent="0.35">
      <c r="A75" s="45" t="s">
        <v>70</v>
      </c>
      <c r="B75" s="44">
        <v>1</v>
      </c>
      <c r="C75" s="55"/>
      <c r="D75" s="52">
        <v>6</v>
      </c>
      <c r="E75" s="61">
        <f>B75*C75*D75</f>
        <v>0</v>
      </c>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1" x14ac:dyDescent="0.35">
      <c r="A76" s="41" t="s">
        <v>59</v>
      </c>
      <c r="B76" s="44"/>
      <c r="C76" s="55"/>
      <c r="D76" s="52"/>
      <c r="E76" s="61"/>
      <c r="F76" s="9"/>
      <c r="G76" s="9"/>
      <c r="H76" s="9"/>
      <c r="I76" s="9"/>
      <c r="J76" s="9"/>
      <c r="K76" s="9"/>
      <c r="L76" s="9"/>
      <c r="M76" s="9"/>
      <c r="N76" s="9"/>
      <c r="O76" s="9"/>
      <c r="P76" s="9"/>
      <c r="Q76" s="9"/>
      <c r="R76" s="9"/>
      <c r="S76" s="9"/>
      <c r="T76" s="9"/>
      <c r="U76" s="9"/>
      <c r="V76" s="9"/>
      <c r="W76" s="9"/>
      <c r="X76" s="9"/>
      <c r="Y76" s="9"/>
      <c r="Z76" s="9"/>
      <c r="AA76" s="9"/>
      <c r="AB76" s="9"/>
      <c r="AC76" s="9"/>
      <c r="AD76" s="9"/>
      <c r="AE76" s="9"/>
    </row>
    <row r="77" spans="1:31" x14ac:dyDescent="0.35">
      <c r="A77" s="45" t="s">
        <v>70</v>
      </c>
      <c r="B77" s="44">
        <v>1</v>
      </c>
      <c r="C77" s="55"/>
      <c r="D77" s="52">
        <v>6</v>
      </c>
      <c r="E77" s="61">
        <f>B77*C77*D77</f>
        <v>0</v>
      </c>
      <c r="F77" s="9"/>
      <c r="G77" s="9"/>
      <c r="H77" s="9"/>
      <c r="I77" s="9"/>
      <c r="J77" s="9"/>
      <c r="K77" s="9"/>
      <c r="L77" s="9"/>
      <c r="M77" s="9"/>
      <c r="N77" s="9"/>
      <c r="O77" s="9"/>
      <c r="P77" s="9"/>
      <c r="Q77" s="9"/>
      <c r="R77" s="9"/>
      <c r="S77" s="9"/>
      <c r="T77" s="9"/>
      <c r="U77" s="9"/>
      <c r="V77" s="9"/>
      <c r="W77" s="9"/>
      <c r="X77" s="9"/>
      <c r="Y77" s="9"/>
      <c r="Z77" s="9"/>
      <c r="AA77" s="9"/>
      <c r="AB77" s="9"/>
      <c r="AC77" s="9"/>
      <c r="AD77" s="9"/>
      <c r="AE77" s="9"/>
    </row>
    <row r="78" spans="1:31" x14ac:dyDescent="0.35">
      <c r="A78" s="41" t="s">
        <v>1</v>
      </c>
      <c r="B78" s="44"/>
      <c r="C78" s="55"/>
      <c r="D78" s="52"/>
      <c r="E78" s="61"/>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x14ac:dyDescent="0.35">
      <c r="A79" s="45" t="s">
        <v>70</v>
      </c>
      <c r="B79" s="44">
        <v>1</v>
      </c>
      <c r="C79" s="55"/>
      <c r="D79" s="52">
        <v>6</v>
      </c>
      <c r="E79" s="61">
        <f>B79*C79*D79</f>
        <v>0</v>
      </c>
      <c r="F79" s="9"/>
      <c r="G79" s="9"/>
      <c r="H79" s="9"/>
      <c r="I79" s="9"/>
      <c r="J79" s="9"/>
      <c r="K79" s="9"/>
      <c r="L79" s="9"/>
      <c r="M79" s="9"/>
      <c r="N79" s="9"/>
      <c r="O79" s="9"/>
      <c r="P79" s="9"/>
      <c r="Q79" s="9"/>
      <c r="R79" s="9"/>
      <c r="S79" s="9"/>
      <c r="T79" s="9"/>
      <c r="U79" s="9"/>
      <c r="V79" s="9"/>
      <c r="W79" s="9"/>
      <c r="X79" s="9"/>
      <c r="Y79" s="9"/>
      <c r="Z79" s="9"/>
      <c r="AA79" s="9"/>
      <c r="AB79" s="9"/>
      <c r="AC79" s="9"/>
      <c r="AD79" s="9"/>
      <c r="AE79" s="9"/>
    </row>
    <row r="80" spans="1:31" x14ac:dyDescent="0.35">
      <c r="A80" s="41" t="s">
        <v>60</v>
      </c>
      <c r="B80" s="44"/>
      <c r="C80" s="55"/>
      <c r="D80" s="52"/>
      <c r="E80" s="61"/>
      <c r="F80" s="9"/>
      <c r="G80" s="9"/>
      <c r="H80" s="9"/>
      <c r="I80" s="9"/>
      <c r="J80" s="9"/>
      <c r="K80" s="9"/>
      <c r="L80" s="9"/>
      <c r="M80" s="9"/>
      <c r="N80" s="9"/>
      <c r="O80" s="9"/>
      <c r="P80" s="9"/>
      <c r="Q80" s="9"/>
      <c r="R80" s="9"/>
      <c r="S80" s="9"/>
      <c r="T80" s="9"/>
      <c r="U80" s="9"/>
      <c r="V80" s="9"/>
      <c r="W80" s="9"/>
      <c r="X80" s="9"/>
      <c r="Y80" s="9"/>
      <c r="Z80" s="9"/>
      <c r="AA80" s="9"/>
      <c r="AB80" s="9"/>
      <c r="AC80" s="9"/>
      <c r="AD80" s="9"/>
      <c r="AE80" s="9"/>
    </row>
    <row r="81" spans="1:31" x14ac:dyDescent="0.35">
      <c r="A81" s="45" t="s">
        <v>70</v>
      </c>
      <c r="B81" s="44">
        <v>2</v>
      </c>
      <c r="C81" s="55"/>
      <c r="D81" s="52">
        <v>12</v>
      </c>
      <c r="E81" s="61">
        <f>B81*C81*D81</f>
        <v>0</v>
      </c>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1" x14ac:dyDescent="0.35">
      <c r="A82" s="41" t="s">
        <v>61</v>
      </c>
      <c r="B82" s="44"/>
      <c r="C82" s="55"/>
      <c r="D82" s="52"/>
      <c r="E82" s="61"/>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1" x14ac:dyDescent="0.35">
      <c r="A83" s="45" t="s">
        <v>70</v>
      </c>
      <c r="B83" s="44">
        <v>1</v>
      </c>
      <c r="C83" s="55"/>
      <c r="D83" s="52">
        <v>6</v>
      </c>
      <c r="E83" s="61">
        <f>B83*C83*D83</f>
        <v>0</v>
      </c>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x14ac:dyDescent="0.35">
      <c r="A84" s="41" t="s">
        <v>62</v>
      </c>
      <c r="B84" s="44"/>
      <c r="C84" s="55"/>
      <c r="D84" s="52"/>
      <c r="E84" s="61"/>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x14ac:dyDescent="0.35">
      <c r="A85" s="45" t="s">
        <v>70</v>
      </c>
      <c r="B85" s="44">
        <v>1</v>
      </c>
      <c r="C85" s="55"/>
      <c r="D85" s="52">
        <v>6</v>
      </c>
      <c r="E85" s="61">
        <f>B85*C85*D85</f>
        <v>0</v>
      </c>
      <c r="F85" s="9"/>
      <c r="G85" s="9"/>
      <c r="H85" s="9"/>
      <c r="I85" s="9"/>
      <c r="J85" s="9"/>
      <c r="K85" s="9"/>
      <c r="L85" s="9"/>
      <c r="M85" s="9"/>
      <c r="N85" s="9"/>
      <c r="O85" s="9"/>
      <c r="P85" s="9"/>
      <c r="Q85" s="9"/>
      <c r="R85" s="9"/>
      <c r="S85" s="9"/>
      <c r="T85" s="9"/>
      <c r="U85" s="9"/>
      <c r="V85" s="9"/>
      <c r="W85" s="9"/>
      <c r="X85" s="9"/>
      <c r="Y85" s="9"/>
      <c r="Z85" s="9"/>
      <c r="AA85" s="9"/>
      <c r="AB85" s="9"/>
      <c r="AC85" s="9"/>
      <c r="AD85" s="9"/>
      <c r="AE85" s="9"/>
    </row>
    <row r="86" spans="1:31" x14ac:dyDescent="0.35">
      <c r="A86" s="41" t="s">
        <v>63</v>
      </c>
      <c r="B86" s="44"/>
      <c r="C86" s="55"/>
      <c r="D86" s="52"/>
      <c r="E86" s="61"/>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x14ac:dyDescent="0.35">
      <c r="A87" s="45" t="s">
        <v>70</v>
      </c>
      <c r="B87" s="44">
        <v>3</v>
      </c>
      <c r="C87" s="55"/>
      <c r="D87" s="52">
        <v>18</v>
      </c>
      <c r="E87" s="61">
        <f>B87*C87*D87</f>
        <v>0</v>
      </c>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31" x14ac:dyDescent="0.35">
      <c r="A88" s="41" t="s">
        <v>64</v>
      </c>
      <c r="B88" s="44"/>
      <c r="C88" s="55"/>
      <c r="D88" s="52"/>
      <c r="E88" s="61"/>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31" x14ac:dyDescent="0.35">
      <c r="A89" s="45" t="s">
        <v>70</v>
      </c>
      <c r="B89" s="44">
        <v>1</v>
      </c>
      <c r="C89" s="55"/>
      <c r="D89" s="52">
        <v>6</v>
      </c>
      <c r="E89" s="61">
        <f>B89*C89*D89</f>
        <v>0</v>
      </c>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x14ac:dyDescent="0.35">
      <c r="A90" s="41" t="s">
        <v>65</v>
      </c>
      <c r="B90" s="44"/>
      <c r="C90" s="55"/>
      <c r="D90" s="52"/>
      <c r="E90" s="61"/>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31" x14ac:dyDescent="0.35">
      <c r="A91" s="45" t="s">
        <v>70</v>
      </c>
      <c r="B91" s="44">
        <v>1</v>
      </c>
      <c r="C91" s="55"/>
      <c r="D91" s="52">
        <v>6</v>
      </c>
      <c r="E91" s="61">
        <f>B91*C91*D91</f>
        <v>0</v>
      </c>
      <c r="F91" s="9"/>
      <c r="G91" s="9"/>
      <c r="H91" s="9"/>
      <c r="I91" s="9"/>
      <c r="J91" s="9"/>
      <c r="K91" s="9"/>
      <c r="L91" s="9"/>
      <c r="M91" s="9"/>
      <c r="N91" s="9"/>
      <c r="O91" s="9"/>
      <c r="P91" s="9"/>
      <c r="Q91" s="9"/>
      <c r="R91" s="9"/>
      <c r="S91" s="9"/>
      <c r="T91" s="9"/>
      <c r="U91" s="9"/>
      <c r="V91" s="9"/>
      <c r="W91" s="9"/>
      <c r="X91" s="9"/>
      <c r="Y91" s="9"/>
      <c r="Z91" s="9"/>
      <c r="AA91" s="9"/>
      <c r="AB91" s="9"/>
      <c r="AC91" s="9"/>
      <c r="AD91" s="9"/>
      <c r="AE91" s="9"/>
    </row>
    <row r="92" spans="1:31" x14ac:dyDescent="0.35">
      <c r="A92" s="41" t="s">
        <v>66</v>
      </c>
      <c r="B92" s="44"/>
      <c r="C92" s="55"/>
      <c r="D92" s="52"/>
      <c r="E92" s="61"/>
      <c r="F92" s="9"/>
      <c r="G92" s="9"/>
      <c r="H92" s="9"/>
      <c r="I92" s="9"/>
      <c r="J92" s="9"/>
      <c r="K92" s="9"/>
      <c r="L92" s="9"/>
      <c r="M92" s="9"/>
      <c r="N92" s="9"/>
      <c r="O92" s="9"/>
      <c r="P92" s="9"/>
      <c r="Q92" s="9"/>
      <c r="R92" s="9"/>
      <c r="S92" s="9"/>
      <c r="T92" s="9"/>
      <c r="U92" s="9"/>
      <c r="V92" s="9"/>
      <c r="W92" s="9"/>
      <c r="X92" s="9"/>
      <c r="Y92" s="9"/>
      <c r="Z92" s="9"/>
      <c r="AA92" s="9"/>
      <c r="AB92" s="9"/>
      <c r="AC92" s="9"/>
      <c r="AD92" s="9"/>
      <c r="AE92" s="9"/>
    </row>
    <row r="93" spans="1:31" x14ac:dyDescent="0.35">
      <c r="A93" s="45" t="s">
        <v>70</v>
      </c>
      <c r="B93" s="44">
        <v>1</v>
      </c>
      <c r="C93" s="56"/>
      <c r="D93" s="52">
        <v>6</v>
      </c>
      <c r="E93" s="61">
        <f>B93*C93*D93</f>
        <v>0</v>
      </c>
      <c r="F93" s="9"/>
      <c r="G93" s="9"/>
      <c r="H93" s="9"/>
      <c r="I93" s="9"/>
      <c r="J93" s="9"/>
      <c r="K93" s="9"/>
      <c r="L93" s="9"/>
      <c r="M93" s="9"/>
      <c r="N93" s="9"/>
      <c r="O93" s="9"/>
      <c r="P93" s="9"/>
      <c r="Q93" s="9"/>
      <c r="R93" s="9"/>
      <c r="S93" s="9"/>
      <c r="T93" s="9"/>
      <c r="U93" s="9"/>
      <c r="V93" s="9"/>
      <c r="W93" s="9"/>
      <c r="X93" s="9"/>
      <c r="Y93" s="9"/>
      <c r="Z93" s="9"/>
      <c r="AA93" s="9"/>
      <c r="AB93" s="9"/>
      <c r="AC93" s="9"/>
      <c r="AD93" s="9"/>
      <c r="AE93" s="9"/>
    </row>
    <row r="94" spans="1:31" x14ac:dyDescent="0.35">
      <c r="A94" s="41" t="s">
        <v>58</v>
      </c>
      <c r="B94" s="44"/>
      <c r="C94" s="56"/>
      <c r="D94" s="52"/>
      <c r="E94" s="61"/>
      <c r="F94" s="9"/>
      <c r="G94" s="9"/>
      <c r="H94" s="9"/>
      <c r="I94" s="9"/>
      <c r="J94" s="9"/>
      <c r="K94" s="9"/>
      <c r="L94" s="9"/>
      <c r="M94" s="9"/>
      <c r="N94" s="9"/>
      <c r="O94" s="9"/>
      <c r="P94" s="9"/>
      <c r="Q94" s="9"/>
      <c r="R94" s="9"/>
      <c r="S94" s="9"/>
      <c r="T94" s="9"/>
      <c r="U94" s="9"/>
      <c r="V94" s="9"/>
      <c r="W94" s="9"/>
      <c r="X94" s="9"/>
      <c r="Y94" s="9"/>
      <c r="Z94" s="9"/>
      <c r="AA94" s="9"/>
      <c r="AB94" s="9"/>
      <c r="AC94" s="9"/>
      <c r="AD94" s="9"/>
      <c r="AE94" s="9"/>
    </row>
    <row r="95" spans="1:31" x14ac:dyDescent="0.35">
      <c r="A95" s="45" t="s">
        <v>70</v>
      </c>
      <c r="B95" s="44">
        <v>1</v>
      </c>
      <c r="C95" s="56"/>
      <c r="D95" s="52">
        <v>6</v>
      </c>
      <c r="E95" s="61">
        <f>B95*C95*D95</f>
        <v>0</v>
      </c>
      <c r="F95" s="9"/>
      <c r="G95" s="9"/>
      <c r="H95" s="9"/>
      <c r="I95" s="9"/>
      <c r="J95" s="9"/>
      <c r="K95" s="9"/>
      <c r="L95" s="9"/>
      <c r="M95" s="9"/>
      <c r="N95" s="9"/>
      <c r="O95" s="9"/>
      <c r="P95" s="9"/>
      <c r="Q95" s="9"/>
      <c r="R95" s="9"/>
      <c r="S95" s="9"/>
      <c r="T95" s="9"/>
      <c r="U95" s="9"/>
      <c r="V95" s="9"/>
      <c r="W95" s="9"/>
      <c r="X95" s="9"/>
      <c r="Y95" s="9"/>
      <c r="Z95" s="9"/>
      <c r="AA95" s="9"/>
      <c r="AB95" s="9"/>
      <c r="AC95" s="9"/>
      <c r="AD95" s="9"/>
      <c r="AE95" s="9"/>
    </row>
    <row r="96" spans="1:31" x14ac:dyDescent="0.35">
      <c r="A96" s="41" t="s">
        <v>28</v>
      </c>
      <c r="B96" s="44"/>
      <c r="C96" s="56"/>
      <c r="D96" s="52"/>
      <c r="E96" s="61"/>
      <c r="F96" s="9"/>
      <c r="G96" s="9"/>
      <c r="H96" s="9"/>
      <c r="I96" s="9"/>
      <c r="J96" s="9"/>
      <c r="K96" s="9"/>
      <c r="L96" s="9"/>
      <c r="M96" s="9"/>
      <c r="N96" s="9"/>
      <c r="O96" s="9"/>
      <c r="P96" s="9"/>
      <c r="Q96" s="9"/>
      <c r="R96" s="9"/>
      <c r="S96" s="9"/>
      <c r="T96" s="9"/>
      <c r="U96" s="9"/>
      <c r="V96" s="9"/>
      <c r="W96" s="9"/>
      <c r="X96" s="9"/>
      <c r="Y96" s="9"/>
      <c r="Z96" s="9"/>
      <c r="AA96" s="9"/>
      <c r="AB96" s="9"/>
      <c r="AC96" s="9"/>
      <c r="AD96" s="9"/>
      <c r="AE96" s="9"/>
    </row>
    <row r="97" spans="1:31" x14ac:dyDescent="0.35">
      <c r="A97" s="45" t="s">
        <v>70</v>
      </c>
      <c r="B97" s="44">
        <v>1</v>
      </c>
      <c r="C97" s="56"/>
      <c r="D97" s="52">
        <v>6</v>
      </c>
      <c r="E97" s="61">
        <f>B97*C97*D97</f>
        <v>0</v>
      </c>
      <c r="F97" s="9"/>
      <c r="G97" s="9"/>
      <c r="H97" s="9"/>
      <c r="I97" s="9"/>
      <c r="J97" s="9"/>
      <c r="K97" s="9"/>
      <c r="L97" s="9"/>
      <c r="M97" s="9"/>
      <c r="N97" s="9"/>
      <c r="O97" s="9"/>
      <c r="P97" s="9"/>
      <c r="Q97" s="9"/>
      <c r="R97" s="9"/>
      <c r="S97" s="9"/>
      <c r="T97" s="9"/>
      <c r="U97" s="9"/>
      <c r="V97" s="9"/>
      <c r="W97" s="9"/>
      <c r="X97" s="9"/>
      <c r="Y97" s="9"/>
      <c r="Z97" s="9"/>
      <c r="AA97" s="9"/>
      <c r="AB97" s="9"/>
      <c r="AC97" s="9"/>
      <c r="AD97" s="9"/>
      <c r="AE97" s="9"/>
    </row>
    <row r="98" spans="1:31" x14ac:dyDescent="0.35">
      <c r="A98" s="41" t="s">
        <v>36</v>
      </c>
      <c r="B98" s="44"/>
      <c r="C98" s="56"/>
      <c r="D98" s="52"/>
      <c r="E98" s="61"/>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1" x14ac:dyDescent="0.35">
      <c r="A99" s="45" t="s">
        <v>71</v>
      </c>
      <c r="B99" s="44">
        <v>8</v>
      </c>
      <c r="C99" s="55"/>
      <c r="D99" s="52">
        <v>24</v>
      </c>
      <c r="E99" s="61">
        <f>B99*C99*D99</f>
        <v>0</v>
      </c>
      <c r="F99" s="9"/>
      <c r="G99" s="9"/>
      <c r="H99" s="9"/>
      <c r="I99" s="9"/>
      <c r="J99" s="9"/>
      <c r="K99" s="9"/>
      <c r="L99" s="9"/>
      <c r="M99" s="9"/>
      <c r="N99" s="9"/>
      <c r="O99" s="9"/>
      <c r="P99" s="9"/>
      <c r="Q99" s="9"/>
      <c r="R99" s="9"/>
      <c r="S99" s="9"/>
      <c r="T99" s="9"/>
      <c r="U99" s="9"/>
      <c r="V99" s="9"/>
      <c r="W99" s="9"/>
      <c r="X99" s="9"/>
      <c r="Y99" s="9"/>
      <c r="Z99" s="9"/>
      <c r="AA99" s="9"/>
      <c r="AB99" s="9"/>
      <c r="AC99" s="9"/>
      <c r="AD99" s="9"/>
      <c r="AE99" s="9"/>
    </row>
    <row r="100" spans="1:31" ht="15" thickBot="1" x14ac:dyDescent="0.4">
      <c r="A100" s="58" t="s">
        <v>70</v>
      </c>
      <c r="B100" s="46">
        <v>1</v>
      </c>
      <c r="C100" s="57"/>
      <c r="D100" s="59">
        <v>6</v>
      </c>
      <c r="E100" s="62">
        <f>B100*C100*D100</f>
        <v>0</v>
      </c>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ht="15" thickBot="1" x14ac:dyDescent="0.4">
      <c r="A101" s="47" t="s">
        <v>68</v>
      </c>
      <c r="B101" s="42"/>
      <c r="C101" s="48"/>
      <c r="D101" s="49"/>
      <c r="E101" s="50">
        <f>SUM(E2:E100)</f>
        <v>0</v>
      </c>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x14ac:dyDescent="0.35">
      <c r="A102" s="9"/>
      <c r="B102" s="33"/>
      <c r="C102" s="9"/>
      <c r="D102" s="34"/>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x14ac:dyDescent="0.35">
      <c r="A103" s="9"/>
      <c r="B103" s="33"/>
      <c r="C103" s="9"/>
      <c r="D103" s="34"/>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x14ac:dyDescent="0.35">
      <c r="A104" s="9"/>
      <c r="B104" s="33"/>
      <c r="C104" s="9"/>
      <c r="D104" s="34"/>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x14ac:dyDescent="0.35">
      <c r="A105" s="9"/>
      <c r="B105" s="33"/>
      <c r="C105" s="9"/>
      <c r="D105" s="34"/>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x14ac:dyDescent="0.35">
      <c r="A106" s="9"/>
      <c r="B106" s="33"/>
      <c r="C106" s="9"/>
      <c r="D106" s="34"/>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x14ac:dyDescent="0.35">
      <c r="A107" s="9"/>
      <c r="B107" s="33"/>
      <c r="C107" s="9"/>
      <c r="D107" s="34"/>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x14ac:dyDescent="0.35">
      <c r="A108" s="9"/>
      <c r="B108" s="33"/>
      <c r="C108" s="9"/>
      <c r="D108" s="34"/>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x14ac:dyDescent="0.35">
      <c r="A109" s="9"/>
      <c r="B109" s="33"/>
      <c r="C109" s="9"/>
      <c r="D109" s="34"/>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x14ac:dyDescent="0.35">
      <c r="A110" s="9"/>
      <c r="B110" s="33"/>
      <c r="C110" s="9"/>
      <c r="D110" s="34"/>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x14ac:dyDescent="0.35">
      <c r="A111" s="9"/>
      <c r="B111" s="33"/>
      <c r="C111" s="9"/>
      <c r="D111" s="34"/>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x14ac:dyDescent="0.35">
      <c r="A112" s="9"/>
      <c r="B112" s="33"/>
      <c r="C112" s="9"/>
      <c r="D112" s="34"/>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x14ac:dyDescent="0.35">
      <c r="A113" s="9"/>
      <c r="B113" s="33"/>
      <c r="C113" s="9"/>
      <c r="D113" s="34"/>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x14ac:dyDescent="0.35">
      <c r="A114" s="9"/>
      <c r="B114" s="33"/>
      <c r="C114" s="9"/>
      <c r="D114" s="34"/>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x14ac:dyDescent="0.35">
      <c r="A115" s="9"/>
      <c r="B115" s="33"/>
      <c r="C115" s="9"/>
      <c r="D115" s="34"/>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x14ac:dyDescent="0.35">
      <c r="A116" s="9"/>
      <c r="B116" s="33"/>
      <c r="C116" s="9"/>
      <c r="D116" s="34"/>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x14ac:dyDescent="0.35">
      <c r="A117" s="9"/>
      <c r="B117" s="33"/>
      <c r="C117" s="9"/>
      <c r="D117" s="34"/>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x14ac:dyDescent="0.35">
      <c r="A118" s="9"/>
      <c r="B118" s="33"/>
      <c r="C118" s="9"/>
      <c r="D118" s="34"/>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x14ac:dyDescent="0.35">
      <c r="A119" s="9"/>
      <c r="B119" s="33"/>
      <c r="C119" s="9"/>
      <c r="D119" s="34"/>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x14ac:dyDescent="0.35">
      <c r="A120" s="9"/>
      <c r="B120" s="33"/>
      <c r="C120" s="9"/>
      <c r="D120" s="34"/>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1:31" x14ac:dyDescent="0.35">
      <c r="A121" s="9"/>
      <c r="B121" s="33"/>
      <c r="C121" s="9"/>
      <c r="D121" s="34"/>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x14ac:dyDescent="0.35">
      <c r="A122" s="9"/>
      <c r="B122" s="33"/>
      <c r="C122" s="9"/>
      <c r="D122" s="34"/>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x14ac:dyDescent="0.35">
      <c r="A123" s="9"/>
      <c r="B123" s="33"/>
      <c r="C123" s="9"/>
      <c r="D123" s="34"/>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x14ac:dyDescent="0.35">
      <c r="A124" s="9"/>
      <c r="B124" s="33"/>
      <c r="C124" s="9"/>
      <c r="D124" s="34"/>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x14ac:dyDescent="0.35">
      <c r="A125" s="9"/>
      <c r="B125" s="33"/>
      <c r="C125" s="9"/>
      <c r="D125" s="34"/>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x14ac:dyDescent="0.35">
      <c r="A126" s="9"/>
      <c r="B126" s="33"/>
      <c r="C126" s="9"/>
      <c r="D126" s="34"/>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x14ac:dyDescent="0.35">
      <c r="A127" s="9"/>
      <c r="B127" s="33"/>
      <c r="C127" s="9"/>
      <c r="D127" s="34"/>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x14ac:dyDescent="0.35">
      <c r="A128" s="9"/>
      <c r="B128" s="33"/>
      <c r="C128" s="9"/>
      <c r="D128" s="34"/>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x14ac:dyDescent="0.35">
      <c r="A129" s="9"/>
      <c r="B129" s="33"/>
      <c r="C129" s="9"/>
      <c r="D129" s="34"/>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x14ac:dyDescent="0.35">
      <c r="A130" s="9"/>
      <c r="B130" s="33"/>
      <c r="C130" s="9"/>
      <c r="D130" s="34"/>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x14ac:dyDescent="0.35">
      <c r="A131" s="9"/>
      <c r="B131" s="33"/>
      <c r="C131" s="9"/>
      <c r="D131" s="34"/>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x14ac:dyDescent="0.35">
      <c r="A132" s="9"/>
      <c r="B132" s="33"/>
      <c r="C132" s="9"/>
      <c r="D132" s="34"/>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x14ac:dyDescent="0.35">
      <c r="A133" s="9"/>
      <c r="B133" s="33"/>
      <c r="C133" s="9"/>
      <c r="D133" s="34"/>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x14ac:dyDescent="0.35">
      <c r="A134" s="9"/>
      <c r="B134" s="33"/>
      <c r="C134" s="9"/>
      <c r="D134" s="34"/>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1:31" x14ac:dyDescent="0.35">
      <c r="A135" s="9"/>
      <c r="B135" s="33"/>
      <c r="C135" s="9"/>
      <c r="D135" s="34"/>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1:31" x14ac:dyDescent="0.35">
      <c r="A136" s="9"/>
      <c r="B136" s="33"/>
      <c r="C136" s="9"/>
      <c r="D136" s="34"/>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1:31" x14ac:dyDescent="0.35">
      <c r="A137" s="9"/>
      <c r="B137" s="33"/>
      <c r="C137" s="9"/>
      <c r="D137" s="34"/>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1:31" x14ac:dyDescent="0.35">
      <c r="A138" s="9"/>
      <c r="B138" s="33"/>
      <c r="C138" s="9"/>
      <c r="D138" s="34"/>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1:31" x14ac:dyDescent="0.35">
      <c r="A139" s="9"/>
      <c r="B139" s="33"/>
      <c r="C139" s="9"/>
      <c r="D139" s="34"/>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1:31" x14ac:dyDescent="0.35">
      <c r="A140" s="9"/>
      <c r="B140" s="33"/>
      <c r="C140" s="9"/>
      <c r="D140" s="34"/>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1:31" x14ac:dyDescent="0.35">
      <c r="A141" s="9"/>
      <c r="B141" s="33"/>
      <c r="C141" s="9"/>
      <c r="D141" s="34"/>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1:31" x14ac:dyDescent="0.35">
      <c r="A142" s="9"/>
      <c r="B142" s="33"/>
      <c r="C142" s="9"/>
      <c r="D142" s="34"/>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1:31" x14ac:dyDescent="0.35">
      <c r="A143" s="9"/>
      <c r="B143" s="33"/>
      <c r="C143" s="9"/>
      <c r="D143" s="34"/>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1:31" x14ac:dyDescent="0.35">
      <c r="A144" s="9"/>
      <c r="B144" s="33"/>
      <c r="C144" s="9"/>
      <c r="D144" s="34"/>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1:31" x14ac:dyDescent="0.35">
      <c r="A145" s="9"/>
      <c r="B145" s="33"/>
      <c r="C145" s="9"/>
      <c r="D145" s="34"/>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1:31" x14ac:dyDescent="0.35">
      <c r="A146" s="9"/>
      <c r="B146" s="33"/>
      <c r="C146" s="9"/>
      <c r="D146" s="34"/>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1:31" x14ac:dyDescent="0.35">
      <c r="A147" s="9"/>
      <c r="B147" s="33"/>
      <c r="C147" s="9"/>
      <c r="D147" s="34"/>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1:31" x14ac:dyDescent="0.35">
      <c r="A148" s="9"/>
      <c r="B148" s="33"/>
      <c r="C148" s="9"/>
      <c r="D148" s="34"/>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1:31" x14ac:dyDescent="0.35">
      <c r="A149" s="9"/>
      <c r="B149" s="33"/>
      <c r="C149" s="9"/>
      <c r="D149" s="34"/>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1:31" x14ac:dyDescent="0.35">
      <c r="A150" s="9"/>
      <c r="B150" s="33"/>
      <c r="C150" s="9"/>
      <c r="D150" s="34"/>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1:31" x14ac:dyDescent="0.35">
      <c r="A151" s="9"/>
      <c r="B151" s="33"/>
      <c r="C151" s="9"/>
      <c r="D151" s="34"/>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1:31" x14ac:dyDescent="0.35">
      <c r="A152" s="9"/>
      <c r="B152" s="33"/>
      <c r="C152" s="9"/>
      <c r="D152" s="34"/>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row>
    <row r="153" spans="1:31" x14ac:dyDescent="0.35">
      <c r="A153" s="9"/>
      <c r="B153" s="33"/>
      <c r="C153" s="9"/>
      <c r="D153" s="34"/>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row>
    <row r="154" spans="1:31" x14ac:dyDescent="0.35">
      <c r="A154" s="9"/>
      <c r="B154" s="33"/>
      <c r="C154" s="9"/>
      <c r="D154" s="34"/>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row>
    <row r="155" spans="1:31" x14ac:dyDescent="0.35">
      <c r="A155" s="9"/>
      <c r="B155" s="33"/>
      <c r="C155" s="9"/>
      <c r="D155" s="34"/>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row>
    <row r="156" spans="1:31" x14ac:dyDescent="0.35">
      <c r="A156" s="9"/>
      <c r="B156" s="33"/>
      <c r="C156" s="9"/>
      <c r="D156" s="34"/>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row>
    <row r="157" spans="1:31" x14ac:dyDescent="0.35">
      <c r="A157" s="9"/>
      <c r="B157" s="33"/>
      <c r="C157" s="9"/>
      <c r="D157" s="34"/>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row>
    <row r="158" spans="1:31" x14ac:dyDescent="0.35">
      <c r="A158" s="9"/>
      <c r="B158" s="33"/>
      <c r="C158" s="9"/>
      <c r="D158" s="34"/>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row>
    <row r="159" spans="1:31" x14ac:dyDescent="0.35">
      <c r="A159" s="9"/>
      <c r="B159" s="33"/>
      <c r="C159" s="9"/>
      <c r="D159" s="34"/>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row>
    <row r="160" spans="1:31" x14ac:dyDescent="0.35">
      <c r="A160" s="9"/>
      <c r="B160" s="33"/>
      <c r="C160" s="9"/>
      <c r="D160" s="34"/>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row>
    <row r="161" spans="1:31" x14ac:dyDescent="0.35">
      <c r="A161" s="9"/>
      <c r="B161" s="33"/>
      <c r="C161" s="9"/>
      <c r="D161" s="34"/>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row>
    <row r="162" spans="1:31" x14ac:dyDescent="0.35">
      <c r="A162" s="9"/>
      <c r="B162" s="33"/>
      <c r="C162" s="9"/>
      <c r="D162" s="34"/>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row>
    <row r="163" spans="1:31" x14ac:dyDescent="0.35">
      <c r="A163" s="9"/>
      <c r="B163" s="33"/>
      <c r="C163" s="9"/>
      <c r="D163" s="34"/>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row>
    <row r="164" spans="1:31" x14ac:dyDescent="0.35">
      <c r="A164" s="9"/>
      <c r="B164" s="33"/>
      <c r="C164" s="9"/>
      <c r="D164" s="34"/>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row>
    <row r="165" spans="1:31" x14ac:dyDescent="0.35">
      <c r="A165" s="9"/>
      <c r="B165" s="33"/>
      <c r="C165" s="9"/>
      <c r="D165" s="34"/>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row>
    <row r="166" spans="1:31" x14ac:dyDescent="0.35">
      <c r="A166" s="9"/>
      <c r="B166" s="33"/>
      <c r="C166" s="9"/>
      <c r="D166" s="34"/>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row>
    <row r="167" spans="1:31" x14ac:dyDescent="0.35">
      <c r="A167" s="9"/>
      <c r="B167" s="33"/>
      <c r="C167" s="9"/>
      <c r="D167" s="34"/>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row>
    <row r="168" spans="1:31" x14ac:dyDescent="0.35">
      <c r="A168" s="9"/>
      <c r="B168" s="33"/>
      <c r="C168" s="9"/>
      <c r="D168" s="34"/>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row>
    <row r="169" spans="1:31" x14ac:dyDescent="0.35">
      <c r="A169" s="9"/>
      <c r="B169" s="33"/>
      <c r="C169" s="9"/>
      <c r="D169" s="34"/>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row>
    <row r="170" spans="1:31" x14ac:dyDescent="0.35">
      <c r="A170" s="9"/>
      <c r="B170" s="33"/>
      <c r="C170" s="9"/>
      <c r="D170" s="34"/>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row>
    <row r="171" spans="1:31" x14ac:dyDescent="0.35">
      <c r="A171" s="9"/>
      <c r="B171" s="33"/>
      <c r="C171" s="9"/>
      <c r="D171" s="34"/>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row>
    <row r="172" spans="1:31" x14ac:dyDescent="0.35">
      <c r="A172" s="9"/>
      <c r="B172" s="33"/>
      <c r="C172" s="9"/>
      <c r="D172" s="34"/>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row>
    <row r="173" spans="1:31" x14ac:dyDescent="0.35">
      <c r="A173" s="9"/>
      <c r="B173" s="33"/>
      <c r="C173" s="9"/>
      <c r="D173" s="34"/>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row>
    <row r="174" spans="1:31" x14ac:dyDescent="0.35">
      <c r="A174" s="9"/>
      <c r="B174" s="33"/>
      <c r="C174" s="9"/>
      <c r="D174" s="34"/>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row>
    <row r="175" spans="1:31" x14ac:dyDescent="0.35">
      <c r="A175" s="9"/>
      <c r="B175" s="33"/>
      <c r="C175" s="9"/>
      <c r="D175" s="34"/>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row>
    <row r="176" spans="1:31" x14ac:dyDescent="0.35">
      <c r="A176" s="9"/>
      <c r="B176" s="33"/>
      <c r="C176" s="9"/>
      <c r="D176" s="34"/>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row>
    <row r="177" spans="1:31" x14ac:dyDescent="0.35">
      <c r="A177" s="9"/>
      <c r="B177" s="33"/>
      <c r="C177" s="9"/>
      <c r="D177" s="34"/>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row>
    <row r="178" spans="1:31" x14ac:dyDescent="0.35">
      <c r="A178" s="9"/>
      <c r="B178" s="33"/>
      <c r="C178" s="9"/>
      <c r="D178" s="34"/>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row>
    <row r="179" spans="1:31" x14ac:dyDescent="0.35">
      <c r="A179" s="9"/>
      <c r="B179" s="33"/>
      <c r="C179" s="9"/>
      <c r="D179" s="34"/>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row>
    <row r="180" spans="1:31" x14ac:dyDescent="0.35">
      <c r="A180" s="9"/>
      <c r="B180" s="33"/>
      <c r="C180" s="9"/>
      <c r="D180" s="34"/>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row>
    <row r="181" spans="1:31" x14ac:dyDescent="0.35">
      <c r="A181" s="9"/>
      <c r="B181" s="33"/>
      <c r="C181" s="9"/>
      <c r="D181" s="34"/>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row>
    <row r="182" spans="1:31" x14ac:dyDescent="0.35">
      <c r="A182" s="9"/>
      <c r="B182" s="33"/>
      <c r="C182" s="9"/>
      <c r="D182" s="34"/>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row>
    <row r="183" spans="1:31" x14ac:dyDescent="0.35">
      <c r="A183" s="9"/>
      <c r="B183" s="33"/>
      <c r="C183" s="9"/>
      <c r="D183" s="34"/>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row>
    <row r="184" spans="1:31" x14ac:dyDescent="0.35">
      <c r="A184" s="9"/>
      <c r="B184" s="33"/>
      <c r="C184" s="9"/>
      <c r="D184" s="34"/>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row>
    <row r="185" spans="1:31" x14ac:dyDescent="0.35">
      <c r="A185" s="9"/>
      <c r="B185" s="33"/>
      <c r="C185" s="9"/>
      <c r="D185" s="34"/>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1:31" x14ac:dyDescent="0.35">
      <c r="A186" s="9"/>
      <c r="B186" s="33"/>
      <c r="C186" s="9"/>
      <c r="D186" s="34"/>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1:31" x14ac:dyDescent="0.35">
      <c r="A187" s="9"/>
      <c r="B187" s="33"/>
      <c r="C187" s="9"/>
      <c r="D187" s="34"/>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1:31" x14ac:dyDescent="0.35">
      <c r="A188" s="9"/>
      <c r="B188" s="33"/>
      <c r="C188" s="9"/>
      <c r="D188" s="34"/>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1:31" x14ac:dyDescent="0.35">
      <c r="A189" s="9"/>
      <c r="B189" s="33"/>
      <c r="C189" s="9"/>
      <c r="D189" s="34"/>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row>
    <row r="190" spans="1:31" x14ac:dyDescent="0.35">
      <c r="A190" s="9"/>
      <c r="B190" s="33"/>
      <c r="C190" s="9"/>
      <c r="D190" s="34"/>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row>
    <row r="191" spans="1:31" x14ac:dyDescent="0.35">
      <c r="A191" s="9"/>
      <c r="B191" s="33"/>
      <c r="C191" s="9"/>
      <c r="D191" s="34"/>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row>
    <row r="192" spans="1:31" x14ac:dyDescent="0.35">
      <c r="A192" s="9"/>
      <c r="B192" s="33"/>
      <c r="C192" s="9"/>
      <c r="D192" s="34"/>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row>
    <row r="193" spans="1:31" x14ac:dyDescent="0.35">
      <c r="A193" s="9"/>
      <c r="B193" s="33"/>
      <c r="C193" s="9"/>
      <c r="D193" s="34"/>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row>
    <row r="194" spans="1:31" x14ac:dyDescent="0.35">
      <c r="A194" s="9"/>
      <c r="B194" s="33"/>
      <c r="C194" s="9"/>
      <c r="D194" s="34"/>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row>
    <row r="195" spans="1:31" x14ac:dyDescent="0.35">
      <c r="A195" s="9"/>
      <c r="B195" s="33"/>
      <c r="C195" s="9"/>
      <c r="D195" s="34"/>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row>
    <row r="196" spans="1:31" x14ac:dyDescent="0.35">
      <c r="A196" s="9"/>
      <c r="B196" s="33"/>
      <c r="C196" s="9"/>
      <c r="D196" s="34"/>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row>
    <row r="197" spans="1:31" x14ac:dyDescent="0.35">
      <c r="A197" s="9"/>
      <c r="B197" s="33"/>
      <c r="C197" s="9"/>
      <c r="D197" s="34"/>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row>
    <row r="198" spans="1:31" x14ac:dyDescent="0.35">
      <c r="A198" s="9"/>
      <c r="B198" s="33"/>
      <c r="C198" s="9"/>
      <c r="D198" s="34"/>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row>
    <row r="199" spans="1:31" x14ac:dyDescent="0.35">
      <c r="A199" s="9"/>
      <c r="B199" s="33"/>
      <c r="C199" s="9"/>
      <c r="D199" s="34"/>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row>
    <row r="200" spans="1:31" x14ac:dyDescent="0.35">
      <c r="A200" s="9"/>
      <c r="B200" s="33"/>
      <c r="C200" s="9"/>
      <c r="D200" s="34"/>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31" x14ac:dyDescent="0.35">
      <c r="A201" s="9"/>
      <c r="B201" s="33"/>
      <c r="C201" s="9"/>
      <c r="D201" s="34"/>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row>
    <row r="202" spans="1:31" x14ac:dyDescent="0.35">
      <c r="A202" s="9"/>
      <c r="B202" s="33"/>
      <c r="C202" s="9"/>
      <c r="D202" s="34"/>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row>
    <row r="203" spans="1:31" x14ac:dyDescent="0.35">
      <c r="A203" s="9"/>
      <c r="B203" s="33"/>
      <c r="C203" s="9"/>
      <c r="D203" s="34"/>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row>
    <row r="204" spans="1:31" x14ac:dyDescent="0.35">
      <c r="A204" s="9"/>
      <c r="B204" s="33"/>
      <c r="C204" s="9"/>
      <c r="D204" s="34"/>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row>
    <row r="205" spans="1:31" x14ac:dyDescent="0.35">
      <c r="A205" s="9"/>
      <c r="B205" s="33"/>
      <c r="C205" s="9"/>
      <c r="D205" s="34"/>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row>
    <row r="206" spans="1:31" x14ac:dyDescent="0.35">
      <c r="A206" s="9"/>
      <c r="B206" s="33"/>
      <c r="C206" s="9"/>
      <c r="D206" s="34"/>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row>
    <row r="207" spans="1:31" x14ac:dyDescent="0.35">
      <c r="A207" s="9"/>
      <c r="B207" s="33"/>
      <c r="C207" s="9"/>
      <c r="D207" s="34"/>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row>
    <row r="208" spans="1:31" x14ac:dyDescent="0.35">
      <c r="A208" s="9"/>
      <c r="B208" s="33"/>
      <c r="C208" s="9"/>
      <c r="D208" s="34"/>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row>
    <row r="209" spans="1:31" x14ac:dyDescent="0.35">
      <c r="A209" s="9"/>
      <c r="B209" s="33"/>
      <c r="C209" s="9"/>
      <c r="D209" s="34"/>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row>
    <row r="210" spans="1:31" x14ac:dyDescent="0.35">
      <c r="A210" s="9"/>
      <c r="B210" s="33"/>
      <c r="C210" s="9"/>
      <c r="D210" s="34"/>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row>
    <row r="211" spans="1:31" x14ac:dyDescent="0.35">
      <c r="A211" s="9"/>
      <c r="B211" s="33"/>
      <c r="C211" s="9"/>
      <c r="D211" s="34"/>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row>
    <row r="212" spans="1:31" x14ac:dyDescent="0.35">
      <c r="A212" s="9"/>
      <c r="B212" s="33"/>
      <c r="C212" s="9"/>
      <c r="D212" s="34"/>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row>
    <row r="213" spans="1:31" x14ac:dyDescent="0.35">
      <c r="A213" s="9"/>
      <c r="B213" s="33"/>
      <c r="C213" s="9"/>
      <c r="D213" s="34"/>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row>
    <row r="214" spans="1:31" x14ac:dyDescent="0.35">
      <c r="A214" s="9"/>
      <c r="B214" s="33"/>
      <c r="C214" s="9"/>
      <c r="D214" s="34"/>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row>
    <row r="215" spans="1:31" x14ac:dyDescent="0.35">
      <c r="A215" s="9"/>
      <c r="B215" s="33"/>
      <c r="C215" s="9"/>
      <c r="D215" s="34"/>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row>
    <row r="216" spans="1:31" x14ac:dyDescent="0.35">
      <c r="A216" s="9"/>
      <c r="B216" s="33"/>
      <c r="C216" s="9"/>
      <c r="D216" s="34"/>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row>
    <row r="217" spans="1:31" x14ac:dyDescent="0.35">
      <c r="A217" s="9"/>
      <c r="B217" s="33"/>
      <c r="C217" s="9"/>
      <c r="D217" s="34"/>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row>
    <row r="218" spans="1:31" x14ac:dyDescent="0.35">
      <c r="A218" s="9"/>
      <c r="B218" s="33"/>
      <c r="C218" s="9"/>
      <c r="D218" s="34"/>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row>
    <row r="219" spans="1:31" x14ac:dyDescent="0.35">
      <c r="A219" s="9"/>
      <c r="B219" s="33"/>
      <c r="C219" s="9"/>
      <c r="D219" s="34"/>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row>
    <row r="220" spans="1:31" x14ac:dyDescent="0.35">
      <c r="A220" s="9"/>
      <c r="B220" s="33"/>
      <c r="C220" s="9"/>
      <c r="D220" s="34"/>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row>
    <row r="221" spans="1:31" x14ac:dyDescent="0.35">
      <c r="A221" s="9"/>
      <c r="B221" s="33"/>
      <c r="C221" s="9"/>
      <c r="D221" s="34"/>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row>
    <row r="222" spans="1:31" x14ac:dyDescent="0.35">
      <c r="A222" s="9"/>
      <c r="B222" s="33"/>
      <c r="C222" s="9"/>
      <c r="D222" s="34"/>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row>
    <row r="223" spans="1:31" x14ac:dyDescent="0.35">
      <c r="A223" s="9"/>
      <c r="B223" s="33"/>
      <c r="C223" s="9"/>
      <c r="D223" s="34"/>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row>
    <row r="224" spans="1:31" x14ac:dyDescent="0.35">
      <c r="A224" s="9"/>
      <c r="B224" s="33"/>
      <c r="C224" s="9"/>
      <c r="D224" s="34"/>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row>
    <row r="225" spans="1:31" x14ac:dyDescent="0.35">
      <c r="A225" s="9"/>
      <c r="B225" s="33"/>
      <c r="C225" s="9"/>
      <c r="D225" s="34"/>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row>
    <row r="226" spans="1:31" x14ac:dyDescent="0.35">
      <c r="A226" s="9"/>
      <c r="B226" s="33"/>
      <c r="C226" s="9"/>
      <c r="D226" s="34"/>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row>
    <row r="227" spans="1:31" x14ac:dyDescent="0.35">
      <c r="A227" s="9"/>
      <c r="B227" s="33"/>
      <c r="C227" s="9"/>
      <c r="D227" s="34"/>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row>
    <row r="228" spans="1:31" x14ac:dyDescent="0.35">
      <c r="A228" s="9"/>
      <c r="B228" s="33"/>
      <c r="C228" s="9"/>
      <c r="D228" s="34"/>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row>
    <row r="229" spans="1:31" x14ac:dyDescent="0.35">
      <c r="A229" s="9"/>
      <c r="B229" s="33"/>
      <c r="C229" s="9"/>
      <c r="D229" s="34"/>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row>
    <row r="230" spans="1:31" x14ac:dyDescent="0.35">
      <c r="A230" s="9"/>
      <c r="B230" s="33"/>
      <c r="C230" s="9"/>
      <c r="D230" s="34"/>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row>
    <row r="231" spans="1:31" x14ac:dyDescent="0.35">
      <c r="A231" s="9"/>
      <c r="B231" s="33"/>
      <c r="C231" s="9"/>
      <c r="D231" s="34"/>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row>
    <row r="232" spans="1:31" x14ac:dyDescent="0.35">
      <c r="A232" s="9"/>
      <c r="B232" s="33"/>
      <c r="C232" s="9"/>
      <c r="D232" s="34"/>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row>
    <row r="233" spans="1:31" x14ac:dyDescent="0.35">
      <c r="A233" s="9"/>
      <c r="B233" s="33"/>
      <c r="C233" s="9"/>
      <c r="D233" s="34"/>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row>
    <row r="234" spans="1:31" x14ac:dyDescent="0.35">
      <c r="A234" s="9"/>
      <c r="B234" s="33"/>
      <c r="C234" s="9"/>
      <c r="D234" s="34"/>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row>
    <row r="235" spans="1:31" x14ac:dyDescent="0.35">
      <c r="A235" s="9"/>
      <c r="B235" s="33"/>
      <c r="C235" s="9"/>
      <c r="D235" s="34"/>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row>
    <row r="236" spans="1:31" x14ac:dyDescent="0.35">
      <c r="A236" s="9"/>
      <c r="B236" s="33"/>
      <c r="C236" s="9"/>
      <c r="D236" s="34"/>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row>
    <row r="237" spans="1:31" x14ac:dyDescent="0.35">
      <c r="A237" s="9"/>
      <c r="B237" s="33"/>
      <c r="C237" s="9"/>
      <c r="D237" s="34"/>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row>
    <row r="238" spans="1:31" x14ac:dyDescent="0.35">
      <c r="A238" s="9"/>
      <c r="B238" s="33"/>
      <c r="C238" s="9"/>
      <c r="D238" s="34"/>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row>
    <row r="239" spans="1:31" x14ac:dyDescent="0.35">
      <c r="A239" s="9"/>
      <c r="B239" s="33"/>
      <c r="C239" s="9"/>
      <c r="D239" s="34"/>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row>
    <row r="240" spans="1:31" x14ac:dyDescent="0.35">
      <c r="A240" s="9"/>
      <c r="B240" s="33"/>
      <c r="C240" s="9"/>
      <c r="D240" s="34"/>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row>
    <row r="241" spans="1:31" x14ac:dyDescent="0.35">
      <c r="A241" s="9"/>
      <c r="B241" s="33"/>
      <c r="C241" s="9"/>
      <c r="D241" s="34"/>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row>
    <row r="242" spans="1:31" x14ac:dyDescent="0.35">
      <c r="A242" s="9"/>
      <c r="B242" s="33"/>
      <c r="C242" s="9"/>
      <c r="D242" s="34"/>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row>
    <row r="243" spans="1:31" x14ac:dyDescent="0.35">
      <c r="A243" s="9"/>
      <c r="B243" s="33"/>
      <c r="C243" s="9"/>
      <c r="D243" s="34"/>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row>
    <row r="244" spans="1:31" x14ac:dyDescent="0.35">
      <c r="A244" s="9"/>
      <c r="B244" s="33"/>
      <c r="C244" s="9"/>
      <c r="D244" s="34"/>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EC67E-6D60-4A96-A284-4F0CE905030E}">
  <dimension ref="A1:K19"/>
  <sheetViews>
    <sheetView tabSelected="1" workbookViewId="0">
      <selection activeCell="D19" sqref="D19"/>
    </sheetView>
  </sheetViews>
  <sheetFormatPr defaultColWidth="9.26953125" defaultRowHeight="14.5" x14ac:dyDescent="0.35"/>
  <cols>
    <col min="1" max="1" width="33.54296875" style="9" customWidth="1"/>
    <col min="2" max="2" width="17.7265625" style="9" customWidth="1"/>
    <col min="3" max="4" width="14.7265625" style="9" customWidth="1"/>
    <col min="5" max="11" width="17.7265625" style="9" customWidth="1"/>
    <col min="12" max="16384" width="9.26953125" style="9"/>
  </cols>
  <sheetData>
    <row r="1" spans="1:11" ht="24" thickBot="1" x14ac:dyDescent="0.4">
      <c r="A1" s="8"/>
      <c r="B1" s="70" t="s">
        <v>6</v>
      </c>
      <c r="C1" s="71"/>
      <c r="D1" s="72"/>
      <c r="E1" s="73" t="s">
        <v>7</v>
      </c>
      <c r="F1" s="74"/>
      <c r="G1" s="74"/>
      <c r="H1" s="74"/>
      <c r="I1" s="74"/>
      <c r="J1" s="74"/>
      <c r="K1" s="75"/>
    </row>
    <row r="2" spans="1:11" ht="44" thickBot="1" x14ac:dyDescent="0.4">
      <c r="A2" s="10" t="s">
        <v>77</v>
      </c>
      <c r="B2" s="11" t="s">
        <v>78</v>
      </c>
      <c r="C2" s="11" t="s">
        <v>9</v>
      </c>
      <c r="D2" s="11" t="s">
        <v>10</v>
      </c>
      <c r="E2" s="11" t="s">
        <v>79</v>
      </c>
      <c r="F2" s="11" t="s">
        <v>80</v>
      </c>
      <c r="G2" s="11" t="s">
        <v>81</v>
      </c>
      <c r="H2" s="11" t="s">
        <v>82</v>
      </c>
      <c r="I2" s="11" t="s">
        <v>83</v>
      </c>
      <c r="J2" s="11" t="s">
        <v>84</v>
      </c>
      <c r="K2" s="11" t="s">
        <v>85</v>
      </c>
    </row>
    <row r="3" spans="1:11" ht="15" thickBot="1" x14ac:dyDescent="0.4">
      <c r="A3" s="12" t="s">
        <v>13</v>
      </c>
      <c r="B3" s="63">
        <v>0</v>
      </c>
      <c r="C3" s="63">
        <v>0</v>
      </c>
      <c r="D3" s="64">
        <v>0</v>
      </c>
      <c r="E3" s="65">
        <v>26</v>
      </c>
      <c r="F3" s="66">
        <f t="shared" ref="F3:F4" si="0">B3*(1+D3)*E3</f>
        <v>0</v>
      </c>
      <c r="G3" s="65">
        <v>26</v>
      </c>
      <c r="H3" s="66">
        <f>C3*(1+D3)*G3</f>
        <v>0</v>
      </c>
      <c r="I3" s="66" t="s">
        <v>86</v>
      </c>
      <c r="J3" s="66">
        <f>SUM(F3,H3,I3)</f>
        <v>0</v>
      </c>
      <c r="K3" s="66">
        <f>J3*3</f>
        <v>0</v>
      </c>
    </row>
    <row r="4" spans="1:11" ht="15" thickBot="1" x14ac:dyDescent="0.4">
      <c r="A4" s="12" t="s">
        <v>14</v>
      </c>
      <c r="B4" s="63">
        <v>0</v>
      </c>
      <c r="C4" s="63">
        <v>0</v>
      </c>
      <c r="D4" s="64">
        <v>0</v>
      </c>
      <c r="E4" s="65">
        <v>26</v>
      </c>
      <c r="F4" s="66">
        <f t="shared" si="0"/>
        <v>0</v>
      </c>
      <c r="G4" s="65">
        <v>26</v>
      </c>
      <c r="H4" s="66">
        <f>C4*(1+D4)*G4</f>
        <v>0</v>
      </c>
      <c r="I4" s="66" t="s">
        <v>86</v>
      </c>
      <c r="J4" s="66">
        <f t="shared" ref="J4:J5" si="1">SUM(F4,H4,I4)</f>
        <v>0</v>
      </c>
      <c r="K4" s="66">
        <f>J4*3</f>
        <v>0</v>
      </c>
    </row>
    <row r="5" spans="1:11" ht="15" thickBot="1" x14ac:dyDescent="0.4">
      <c r="A5" s="12" t="s">
        <v>15</v>
      </c>
      <c r="B5" s="67">
        <v>500</v>
      </c>
      <c r="C5" s="67" t="s">
        <v>86</v>
      </c>
      <c r="D5" s="64">
        <v>0</v>
      </c>
      <c r="E5" s="65">
        <v>26</v>
      </c>
      <c r="F5" s="66" t="s">
        <v>86</v>
      </c>
      <c r="G5" s="65" t="s">
        <v>86</v>
      </c>
      <c r="H5" s="66" t="s">
        <v>86</v>
      </c>
      <c r="I5" s="66">
        <f>B5*(1+D5)*E5</f>
        <v>13000</v>
      </c>
      <c r="J5" s="66">
        <f t="shared" si="1"/>
        <v>13000</v>
      </c>
      <c r="K5" s="66">
        <f>J5*3</f>
        <v>39000</v>
      </c>
    </row>
    <row r="6" spans="1:11" ht="32.5" thickBot="1" x14ac:dyDescent="0.4">
      <c r="A6" s="10" t="s">
        <v>87</v>
      </c>
      <c r="B6" s="11" t="s">
        <v>8</v>
      </c>
      <c r="C6" s="11" t="s">
        <v>9</v>
      </c>
      <c r="D6" s="11" t="s">
        <v>10</v>
      </c>
      <c r="E6" s="11" t="s">
        <v>88</v>
      </c>
      <c r="F6" s="11" t="s">
        <v>11</v>
      </c>
      <c r="G6" s="11" t="s">
        <v>81</v>
      </c>
      <c r="H6" s="11" t="s">
        <v>82</v>
      </c>
      <c r="I6" s="11" t="s">
        <v>83</v>
      </c>
      <c r="J6" s="11" t="s">
        <v>84</v>
      </c>
      <c r="K6" s="11" t="s">
        <v>85</v>
      </c>
    </row>
    <row r="7" spans="1:11" ht="15" thickBot="1" x14ac:dyDescent="0.4">
      <c r="A7" s="12" t="s">
        <v>13</v>
      </c>
      <c r="B7" s="63">
        <v>0</v>
      </c>
      <c r="C7" s="63">
        <v>0</v>
      </c>
      <c r="D7" s="64">
        <v>0</v>
      </c>
      <c r="E7" s="65">
        <v>96</v>
      </c>
      <c r="F7" s="66">
        <f>B7*(1+D7)*E7</f>
        <v>0</v>
      </c>
      <c r="G7" s="65">
        <v>96</v>
      </c>
      <c r="H7" s="66">
        <f>C7*(1+D7)*G7</f>
        <v>0</v>
      </c>
      <c r="I7" s="66" t="s">
        <v>86</v>
      </c>
      <c r="J7" s="66">
        <f>SUM(F7,H7,I7)</f>
        <v>0</v>
      </c>
      <c r="K7" s="66">
        <f>J7*3</f>
        <v>0</v>
      </c>
    </row>
    <row r="8" spans="1:11" ht="15" thickBot="1" x14ac:dyDescent="0.4">
      <c r="A8" s="12" t="s">
        <v>14</v>
      </c>
      <c r="B8" s="63">
        <v>0</v>
      </c>
      <c r="C8" s="63">
        <v>0</v>
      </c>
      <c r="D8" s="64">
        <v>0</v>
      </c>
      <c r="E8" s="65">
        <v>96</v>
      </c>
      <c r="F8" s="66">
        <f>B8*(1+D8)*E8</f>
        <v>0</v>
      </c>
      <c r="G8" s="65">
        <v>96</v>
      </c>
      <c r="H8" s="66">
        <f>C8*(1+D8)*G8</f>
        <v>0</v>
      </c>
      <c r="I8" s="66" t="s">
        <v>86</v>
      </c>
      <c r="J8" s="66">
        <f t="shared" ref="J8:J12" si="2">SUM(F8,H8,I8)</f>
        <v>0</v>
      </c>
      <c r="K8" s="66">
        <f>J8*3</f>
        <v>0</v>
      </c>
    </row>
    <row r="9" spans="1:11" ht="15" thickBot="1" x14ac:dyDescent="0.4">
      <c r="A9" s="12" t="s">
        <v>15</v>
      </c>
      <c r="B9" s="67">
        <v>200</v>
      </c>
      <c r="C9" s="67" t="s">
        <v>86</v>
      </c>
      <c r="D9" s="64">
        <v>0</v>
      </c>
      <c r="E9" s="65">
        <v>96</v>
      </c>
      <c r="F9" s="66" t="s">
        <v>86</v>
      </c>
      <c r="G9" s="65" t="s">
        <v>86</v>
      </c>
      <c r="H9" s="66" t="s">
        <v>86</v>
      </c>
      <c r="I9" s="66">
        <f>B9*(1+D9)*E9</f>
        <v>19200</v>
      </c>
      <c r="J9" s="66">
        <f t="shared" si="2"/>
        <v>19200</v>
      </c>
      <c r="K9" s="66">
        <f>J9*3</f>
        <v>57600</v>
      </c>
    </row>
    <row r="10" spans="1:11" ht="29.5" thickBot="1" x14ac:dyDescent="0.4">
      <c r="A10" s="13" t="s">
        <v>89</v>
      </c>
      <c r="B10" s="11" t="s">
        <v>8</v>
      </c>
      <c r="C10" s="11" t="s">
        <v>9</v>
      </c>
      <c r="D10" s="11" t="s">
        <v>10</v>
      </c>
      <c r="E10" s="11" t="s">
        <v>88</v>
      </c>
      <c r="F10" s="11" t="s">
        <v>16</v>
      </c>
      <c r="G10" s="11" t="s">
        <v>81</v>
      </c>
      <c r="H10" s="11" t="s">
        <v>82</v>
      </c>
      <c r="I10" s="11" t="s">
        <v>83</v>
      </c>
      <c r="J10" s="11" t="s">
        <v>84</v>
      </c>
      <c r="K10" s="11" t="s">
        <v>85</v>
      </c>
    </row>
    <row r="11" spans="1:11" ht="15" thickBot="1" x14ac:dyDescent="0.4">
      <c r="A11" s="12" t="s">
        <v>13</v>
      </c>
      <c r="B11" s="63">
        <v>0</v>
      </c>
      <c r="C11" s="63">
        <v>0</v>
      </c>
      <c r="D11" s="64">
        <v>0</v>
      </c>
      <c r="E11" s="65">
        <v>29</v>
      </c>
      <c r="F11" s="66">
        <f>B11*(1+D11)*E11</f>
        <v>0</v>
      </c>
      <c r="G11" s="65">
        <v>29</v>
      </c>
      <c r="H11" s="66">
        <f>C11*(1+D11)*G11</f>
        <v>0</v>
      </c>
      <c r="I11" s="66" t="s">
        <v>86</v>
      </c>
      <c r="J11" s="66">
        <f t="shared" si="2"/>
        <v>0</v>
      </c>
      <c r="K11" s="66">
        <f>J11*3</f>
        <v>0</v>
      </c>
    </row>
    <row r="12" spans="1:11" ht="15" thickBot="1" x14ac:dyDescent="0.4">
      <c r="A12" s="12" t="s">
        <v>15</v>
      </c>
      <c r="B12" s="67">
        <v>200</v>
      </c>
      <c r="C12" s="67" t="s">
        <v>86</v>
      </c>
      <c r="D12" s="64">
        <v>0</v>
      </c>
      <c r="E12" s="65">
        <v>29</v>
      </c>
      <c r="F12" s="66" t="s">
        <v>86</v>
      </c>
      <c r="G12" s="65" t="s">
        <v>86</v>
      </c>
      <c r="H12" s="66" t="s">
        <v>86</v>
      </c>
      <c r="I12" s="66">
        <f>B12*(1+D12)*E12</f>
        <v>5800</v>
      </c>
      <c r="J12" s="66">
        <f t="shared" si="2"/>
        <v>5800</v>
      </c>
      <c r="K12" s="66">
        <f>J12*3</f>
        <v>17400</v>
      </c>
    </row>
    <row r="13" spans="1:11" ht="15" thickBot="1" x14ac:dyDescent="0.4">
      <c r="B13" s="14"/>
      <c r="C13" s="14"/>
      <c r="D13" s="14"/>
      <c r="E13" s="14"/>
      <c r="F13" s="14"/>
      <c r="G13" s="14"/>
      <c r="H13" s="14"/>
      <c r="I13" s="14"/>
      <c r="J13" s="14"/>
      <c r="K13" s="14"/>
    </row>
    <row r="14" spans="1:11" ht="15" thickBot="1" x14ac:dyDescent="0.4">
      <c r="A14" s="15" t="s">
        <v>12</v>
      </c>
      <c r="B14" s="14"/>
      <c r="C14" s="14"/>
      <c r="D14" s="14"/>
      <c r="E14" s="14"/>
      <c r="F14" s="14"/>
      <c r="G14" s="14"/>
      <c r="H14" s="14"/>
      <c r="I14" s="14"/>
      <c r="J14" s="14"/>
      <c r="K14" s="16">
        <f>SUM(K2:K13)</f>
        <v>114000</v>
      </c>
    </row>
    <row r="15" spans="1:11" ht="15" thickBot="1" x14ac:dyDescent="0.4">
      <c r="B15" s="14"/>
      <c r="C15" s="14"/>
      <c r="D15" s="14"/>
      <c r="E15" s="14"/>
      <c r="F15" s="14"/>
      <c r="G15" s="14"/>
      <c r="H15" s="14"/>
      <c r="I15" s="14"/>
      <c r="J15" s="14"/>
      <c r="K15" s="14"/>
    </row>
    <row r="16" spans="1:11" x14ac:dyDescent="0.35">
      <c r="A16" s="17" t="s">
        <v>17</v>
      </c>
      <c r="B16" s="18"/>
      <c r="C16" s="18"/>
      <c r="D16" s="18"/>
      <c r="E16" s="18"/>
      <c r="F16" s="19"/>
      <c r="G16" s="14"/>
      <c r="H16" s="14"/>
      <c r="I16" s="14"/>
      <c r="J16" s="14"/>
      <c r="K16" s="14"/>
    </row>
    <row r="17" spans="1:11" ht="136.5" customHeight="1" thickBot="1" x14ac:dyDescent="0.4">
      <c r="A17" s="76" t="s">
        <v>90</v>
      </c>
      <c r="B17" s="77"/>
      <c r="C17" s="77"/>
      <c r="D17" s="77"/>
      <c r="E17" s="77"/>
      <c r="F17" s="78"/>
      <c r="G17" s="14"/>
      <c r="H17" s="14"/>
      <c r="I17" s="14"/>
      <c r="J17" s="14"/>
      <c r="K17" s="14"/>
    </row>
    <row r="18" spans="1:11" x14ac:dyDescent="0.35">
      <c r="B18" s="14"/>
      <c r="C18" s="14"/>
      <c r="D18" s="14"/>
      <c r="E18" s="14"/>
      <c r="F18" s="14"/>
      <c r="G18" s="14"/>
      <c r="H18" s="14"/>
      <c r="I18" s="14"/>
      <c r="J18" s="14"/>
      <c r="K18" s="14"/>
    </row>
    <row r="19" spans="1:11" x14ac:dyDescent="0.35">
      <c r="B19" s="14"/>
      <c r="C19" s="14"/>
      <c r="D19" s="14"/>
      <c r="E19" s="14"/>
      <c r="F19" s="14"/>
      <c r="G19" s="14"/>
      <c r="H19" s="14"/>
      <c r="I19" s="14"/>
      <c r="J19" s="14"/>
      <c r="K19" s="14"/>
    </row>
  </sheetData>
  <mergeCells count="3">
    <mergeCell ref="B1:D1"/>
    <mergeCell ref="E1:K1"/>
    <mergeCell ref="A17:F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9A96A097B01148884ECE3CBBFC45DD" ma:contentTypeVersion="14" ma:contentTypeDescription="Create a new document." ma:contentTypeScope="" ma:versionID="7a981eae40fe88d5b69ff541e0301b0c">
  <xsd:schema xmlns:xsd="http://www.w3.org/2001/XMLSchema" xmlns:xs="http://www.w3.org/2001/XMLSchema" xmlns:p="http://schemas.microsoft.com/office/2006/metadata/properties" xmlns:ns2="97691a17-1f09-45a6-b27e-0ea6ecb65e4e" xmlns:ns3="57d88a51-6bb3-4e25-b415-f76939b85c4d" targetNamespace="http://schemas.microsoft.com/office/2006/metadata/properties" ma:root="true" ma:fieldsID="c0f53ad2b0455ce0ac2e393be8902fa8" ns2:_="" ns3:_="">
    <xsd:import namespace="97691a17-1f09-45a6-b27e-0ea6ecb65e4e"/>
    <xsd:import namespace="57d88a51-6bb3-4e25-b415-f76939b85c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91a17-1f09-45a6-b27e-0ea6ecb6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88a51-6bb3-4e25-b415-f76939b85c4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752ece-cad6-419b-a689-21919a19ae0b}" ma:internalName="TaxCatchAll" ma:showField="CatchAllData" ma:web="57d88a51-6bb3-4e25-b415-f76939b85c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691a17-1f09-45a6-b27e-0ea6ecb65e4e">
      <Terms xmlns="http://schemas.microsoft.com/office/infopath/2007/PartnerControls"/>
    </lcf76f155ced4ddcb4097134ff3c332f>
    <TaxCatchAll xmlns="57d88a51-6bb3-4e25-b415-f76939b85c4d" xsi:nil="true"/>
  </documentManagement>
</p:properties>
</file>

<file path=customXml/itemProps1.xml><?xml version="1.0" encoding="utf-8"?>
<ds:datastoreItem xmlns:ds="http://schemas.openxmlformats.org/officeDocument/2006/customXml" ds:itemID="{3EA7144A-3BB8-46A4-B100-B999A38A5A55}">
  <ds:schemaRefs>
    <ds:schemaRef ds:uri="http://schemas.microsoft.com/sharepoint/v3/contenttype/forms"/>
  </ds:schemaRefs>
</ds:datastoreItem>
</file>

<file path=customXml/itemProps2.xml><?xml version="1.0" encoding="utf-8"?>
<ds:datastoreItem xmlns:ds="http://schemas.openxmlformats.org/officeDocument/2006/customXml" ds:itemID="{F5DE8A4C-3271-4D76-B9D9-1D391F5F4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91a17-1f09-45a6-b27e-0ea6ecb65e4e"/>
    <ds:schemaRef ds:uri="57d88a51-6bb3-4e25-b415-f76939b85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1B4C0A-A8D0-42C0-AA0B-ADF7A5B1EC47}">
  <ds:schemaRefs>
    <ds:schemaRef ds:uri="http://schemas.microsoft.com/office/2006/documentManagement/types"/>
    <ds:schemaRef ds:uri="http://purl.org/dc/elements/1.1/"/>
    <ds:schemaRef ds:uri="57d88a51-6bb3-4e25-b415-f76939b85c4d"/>
    <ds:schemaRef ds:uri="http://schemas.microsoft.com/office/infopath/2007/PartnerControls"/>
    <ds:schemaRef ds:uri="http://purl.org/dc/terms/"/>
    <ds:schemaRef ds:uri="http://schemas.microsoft.com/office/2006/metadata/properties"/>
    <ds:schemaRef ds:uri="http://schemas.openxmlformats.org/package/2006/metadata/core-properties"/>
    <ds:schemaRef ds:uri="97691a17-1f09-45a6-b27e-0ea6ecb65e4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Table 1 Planned Work</vt:lpstr>
      <vt:lpstr>Table 2 Remedial and Reactive.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Bedford</dc:creator>
  <cp:lastModifiedBy>Mira Hope</cp:lastModifiedBy>
  <dcterms:created xsi:type="dcterms:W3CDTF">2025-07-04T10:38:13Z</dcterms:created>
  <dcterms:modified xsi:type="dcterms:W3CDTF">2025-07-22T15:19:23Z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0x010100B49A96A097B01148884ECE3CBBFC45DD</vt:lpwstr>
  </property>
  <property fmtid="{D5CDD505-2E9C-101B-9397-08002B2CF9AE}" pid="3" name="MediaServiceImageTags">
    <vt:lpwstr/>
  </property>
</Properties>
</file>