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norfolkcounty-my.sharepoint.com/personal/mira_hope_norfolk_gov_uk/Documents/Desktop/Estates Work/Summer Work Templates/NCCT43219 Final Folder/"/>
    </mc:Choice>
  </mc:AlternateContent>
  <xr:revisionPtr revIDLastSave="0" documentId="8_{F9E4436C-8B64-40DC-A4D0-13515BEAB6EC}" xr6:coauthVersionLast="47" xr6:coauthVersionMax="47" xr10:uidLastSave="{00000000-0000-0000-0000-000000000000}"/>
  <bookViews>
    <workbookView xWindow="-110" yWindow="-110" windowWidth="19420" windowHeight="11620" xr2:uid="{3E9991E0-9613-49F1-BBA3-8E496FF7F2C1}"/>
  </bookViews>
  <sheets>
    <sheet name="Overview" sheetId="3" r:id="rId1"/>
    <sheet name="Table 1 Planned Work" sheetId="1" r:id="rId2"/>
    <sheet name="Table 2 Remedial and Reactive."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4" l="1"/>
  <c r="J12" i="4" s="1"/>
  <c r="K12" i="4" s="1"/>
  <c r="H11" i="4"/>
  <c r="F11" i="4"/>
  <c r="I9" i="4"/>
  <c r="J9" i="4" s="1"/>
  <c r="K9" i="4" s="1"/>
  <c r="H8" i="4"/>
  <c r="F8" i="4"/>
  <c r="H7" i="4"/>
  <c r="J7" i="4" s="1"/>
  <c r="K7" i="4" s="1"/>
  <c r="F7" i="4"/>
  <c r="J5" i="4"/>
  <c r="K5" i="4" s="1"/>
  <c r="I5" i="4"/>
  <c r="H4" i="4"/>
  <c r="F4" i="4"/>
  <c r="J4" i="4" s="1"/>
  <c r="K4" i="4" s="1"/>
  <c r="H3" i="4"/>
  <c r="F3" i="4"/>
  <c r="J3" i="4" s="1"/>
  <c r="K3" i="4" s="1"/>
  <c r="J8" i="4" l="1"/>
  <c r="K8" i="4" s="1"/>
  <c r="J11" i="4"/>
  <c r="K11" i="4" s="1"/>
  <c r="K14" i="4" l="1"/>
  <c r="C5" i="3" s="1"/>
  <c r="G82" i="1"/>
  <c r="G81" i="1"/>
  <c r="G80" i="1"/>
  <c r="G2"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45" i="1"/>
  <c r="G44" i="1"/>
  <c r="G43" i="1"/>
  <c r="G42" i="1"/>
  <c r="G41" i="1"/>
  <c r="G40" i="1"/>
  <c r="G39" i="1"/>
  <c r="G38" i="1"/>
  <c r="G37"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83" i="1" l="1"/>
  <c r="C3" i="3" s="1"/>
  <c r="C7" i="3" s="1"/>
</calcChain>
</file>

<file path=xl/sharedStrings.xml><?xml version="1.0" encoding="utf-8"?>
<sst xmlns="http://schemas.openxmlformats.org/spreadsheetml/2006/main" count="319" uniqueCount="151">
  <si>
    <t xml:space="preserve">Locations </t>
  </si>
  <si>
    <t xml:space="preserve">Price </t>
  </si>
  <si>
    <t>Number of Activitys over a 3 year period</t>
  </si>
  <si>
    <t>Total Tender Price (auto populates)</t>
  </si>
  <si>
    <t xml:space="preserve">Number of assets per site </t>
  </si>
  <si>
    <t>Completed by bidder</t>
  </si>
  <si>
    <t>Calculated Fields based on estimated nr of events</t>
  </si>
  <si>
    <t>Call Out Charge*
£</t>
  </si>
  <si>
    <t>Additional Hours
£/hr</t>
  </si>
  <si>
    <t>Overheads &amp; Profit / Markup</t>
  </si>
  <si>
    <t>Total Price for Call Outs</t>
  </si>
  <si>
    <t>Total Tendered Price</t>
  </si>
  <si>
    <t>Qualified engineer</t>
  </si>
  <si>
    <t>Low skilled rate apprentice etc</t>
  </si>
  <si>
    <t>Material Estimate</t>
  </si>
  <si>
    <t>Total Call Outs</t>
  </si>
  <si>
    <t>Notes</t>
  </si>
  <si>
    <t>Reference</t>
  </si>
  <si>
    <t>Description</t>
  </si>
  <si>
    <t>Total Prices 
(£)</t>
  </si>
  <si>
    <t>Planned Maintenance Works</t>
  </si>
  <si>
    <t>Remedial and Reactive Works</t>
  </si>
  <si>
    <t>Total Tender Price to Form of Tender</t>
  </si>
  <si>
    <t>Total Cost</t>
  </si>
  <si>
    <t>Creek Farm, Salters Lode (House &amp; Barns)</t>
  </si>
  <si>
    <t>Kings Close Farm, North Burlingham (House &amp; Barns)</t>
  </si>
  <si>
    <t>1 Lacons Corner (House &amp; Shed)</t>
  </si>
  <si>
    <t>Bridge Farm, Outwell (House &amp; Barns)</t>
  </si>
  <si>
    <t>Hill Farm, Stow Bridge (House &amp; Barns)</t>
  </si>
  <si>
    <t>Westerby Farm, Outwell (House &amp; Barns)</t>
  </si>
  <si>
    <t>Woodling Cottage (House)</t>
  </si>
  <si>
    <t>Church Farm, Bacton (House &amp; Barns)</t>
  </si>
  <si>
    <t>Neeps Bridge Farm, Marshland St James (Barns)</t>
  </si>
  <si>
    <t>Lowlands Farm, Bacton (House &amp; Barns)</t>
  </si>
  <si>
    <t>Edfords Care Farm was Upperwood Sth(House &amp; Barns)</t>
  </si>
  <si>
    <t>Newbridge Farm, Stow Bridge (House &amp; Barns)</t>
  </si>
  <si>
    <t>Grove Farm, Catfield (House &amp; Barns)</t>
  </si>
  <si>
    <t>Plantation Farm, North Burlingham (House &amp; Barns)</t>
  </si>
  <si>
    <t>Home Farm, Thurne (House)</t>
  </si>
  <si>
    <t>Money Hill Farm, Hingham (House &amp; Barns)</t>
  </si>
  <si>
    <t>Jarys Farm, North Burlingham (House &amp; Barns)</t>
  </si>
  <si>
    <t>NCC Farm, Manea Fifties (House &amp; Barns)</t>
  </si>
  <si>
    <t>Poringland Library</t>
  </si>
  <si>
    <t>NCC/Norfolk Libraries/Great Yarmouth Community Library</t>
  </si>
  <si>
    <t>NCC/Museum Services/Norwich Castle Museum/Castle Keep/Ladies WC</t>
  </si>
  <si>
    <t>NCC/Museum Services/Norwich Castle Museum/Castle Keep/Sewage Plant</t>
  </si>
  <si>
    <t>Beechcroft Farm, Thorpe Market (House &amp; Barns)</t>
  </si>
  <si>
    <t>Council Farm, Carleton Rode (House &amp; Barns)</t>
  </si>
  <si>
    <t>Jubilee Farm, Rollesby (House &amp; Barns)</t>
  </si>
  <si>
    <t>Ingleborough Care Farm, West Walton (Barns)</t>
  </si>
  <si>
    <t>Ingleborough Farm, West Walton (House/Bung)</t>
  </si>
  <si>
    <t>Rodwell Farm, Whissonsett (House &amp; Barns)</t>
  </si>
  <si>
    <t>Great Crowley Farm, Hindringham (House &amp; Barns)</t>
  </si>
  <si>
    <t>NCC/Independence Matters &amp; Adult Social Care/Pine Lodge Respite Care</t>
  </si>
  <si>
    <t>Fenway Farm, Ten Mile Bank (House &amp; Barns)</t>
  </si>
  <si>
    <t>Primrose Hall Farm, Upwell (House &amp; Barns)</t>
  </si>
  <si>
    <t>Grange Farm, West Walton (House &amp; Barns)</t>
  </si>
  <si>
    <t>Boyces Farm, Outwell (House &amp; Barns)</t>
  </si>
  <si>
    <t>NCC/Children's Services/Hindolveston Bridge End Dereham NR20 5BZ</t>
  </si>
  <si>
    <t>NCC/Museum Services/Gressenhall Rural Life Museum/Main Building</t>
  </si>
  <si>
    <t>NCC/Children's Services/The Lodge, 16c Harvey Lane, Norwich, NR7 0BN</t>
  </si>
  <si>
    <t>Highfield Farm, South Walsham (House &amp; Barns)</t>
  </si>
  <si>
    <t>Home Farm, North Burlingham (House &amp; Barns)</t>
  </si>
  <si>
    <t>Whites Farm, Acle (House &amp; Barns)</t>
  </si>
  <si>
    <t>Gullhole Farm, Clenchwarton (House)</t>
  </si>
  <si>
    <t>Clinks Farm, Toft Monks (Care Farm)(House &amp; Barns)</t>
  </si>
  <si>
    <t>Council Farm 10 Mile Bnk (Fen Farm)(House &amp; Barns)</t>
  </si>
  <si>
    <t>Osier Farm, Mautby (House &amp; Barns)</t>
  </si>
  <si>
    <t>NCC/Children's Services/Whitlingham Adventure, NR14 8TR</t>
  </si>
  <si>
    <t>Elder Farm, Welney (House &amp; Barns)</t>
  </si>
  <si>
    <t>Newlings Farm, Stow Bridge (House &amp; Barns)</t>
  </si>
  <si>
    <t>Nelson Place, North Burlingham (House &amp; Barns)</t>
  </si>
  <si>
    <t>NCC/Independence Matters &amp; Adult Social Care/Sprowston Community Hub</t>
  </si>
  <si>
    <t>County Hall - Netherwood Green</t>
  </si>
  <si>
    <t>Church View Farm, South Burlingham (House &amp; Barns)</t>
  </si>
  <si>
    <t xml:space="preserve">Covert Farm, Mautby (House &amp; Barns </t>
  </si>
  <si>
    <t>Harefen Farm, South Walsham (House &amp; Barns)</t>
  </si>
  <si>
    <t>Hall Farm (Paston) Mautby (House)</t>
  </si>
  <si>
    <t>Upper Wood Farm (North) (House &amp; Barns)</t>
  </si>
  <si>
    <t>Straw Hall Farm, Nordelph (House &amp; Barns)</t>
  </si>
  <si>
    <t>Fendale Farm, Nordelph (House &amp; Barns)</t>
  </si>
  <si>
    <t>Holly Farm (Nordelph) (House &amp; Barns)</t>
  </si>
  <si>
    <t>Neatmoor Hall Farm (main set), Nordelph (House)</t>
  </si>
  <si>
    <t>Mendhams Farm, Outwell (House &amp; Barns)</t>
  </si>
  <si>
    <t>Barroway Farm, White City Road (House &amp; Barns)</t>
  </si>
  <si>
    <t>Carlisle Farm, White City Road (House &amp; Barns)</t>
  </si>
  <si>
    <t>Ellis Farm, Stow Bridge (House &amp; Barns)</t>
  </si>
  <si>
    <t>Fir Tree Farm, Middle Drove (House &amp; Barns)</t>
  </si>
  <si>
    <t>Franks Farm, Stow Bridge (House &amp; Barns)</t>
  </si>
  <si>
    <t>Miller Farm, Stow Bridge (House &amp; Barns)</t>
  </si>
  <si>
    <t>New Road Farm, Middle Drove (House &amp; Barns)</t>
  </si>
  <si>
    <t>Paston Farm, White City Road (House &amp; Barns)</t>
  </si>
  <si>
    <t>Poplar Farm, Stow Bridge (House &amp; Barns)</t>
  </si>
  <si>
    <t>Fern House Farm, Terrington St Clement (House)</t>
  </si>
  <si>
    <t xml:space="preserve">Poplar farm Burlingham </t>
  </si>
  <si>
    <t>Council Farm (Welney) (House)</t>
  </si>
  <si>
    <t>NCC/Children's Services /Marshfields, Ferry Road, Kings Lynn, PE34 3NB</t>
  </si>
  <si>
    <t>NCC/children's Services Blueberry Hill Halfpenny Lane Beetley NR20 4UY</t>
  </si>
  <si>
    <t>Thurne Estate/Abbey Farm, Thurne (House &amp; Barns)</t>
  </si>
  <si>
    <t>Litcham Estate/Oaklands Farm, Litcham (Barns)</t>
  </si>
  <si>
    <t>Mautby Estate/Hall Farm (Paston) Mautby (House)</t>
  </si>
  <si>
    <t>Thorpe Market Estate/Beechcroft Farm, Thorpe Market (House &amp; Barns)</t>
  </si>
  <si>
    <t>Assest Type</t>
  </si>
  <si>
    <t>Sewage Treatment Plant</t>
  </si>
  <si>
    <t>Sewage Pump</t>
  </si>
  <si>
    <t>Sewage pump</t>
  </si>
  <si>
    <t xml:space="preserve">Sewage Pump </t>
  </si>
  <si>
    <t>Water Treatment Plant</t>
  </si>
  <si>
    <t xml:space="preserve">Assest Make </t>
  </si>
  <si>
    <t>Marsh</t>
  </si>
  <si>
    <t>Bio Pure</t>
  </si>
  <si>
    <t>Grundfos</t>
  </si>
  <si>
    <t>Sump Pump</t>
  </si>
  <si>
    <t>Dual KSB Amarex</t>
  </si>
  <si>
    <t>Klargester</t>
  </si>
  <si>
    <t>Marsh Ensign</t>
  </si>
  <si>
    <t>Dual: KSB 501, Faggiolati Gnasher 4</t>
  </si>
  <si>
    <t>Dual 3057</t>
  </si>
  <si>
    <t>Balmoral</t>
  </si>
  <si>
    <t>GRP</t>
  </si>
  <si>
    <t>Titan Kingspan</t>
  </si>
  <si>
    <t>Titan</t>
  </si>
  <si>
    <t>Flygt Twin</t>
  </si>
  <si>
    <t>Klargester Biodisc</t>
  </si>
  <si>
    <t>Flygt 3085.17 &amp; Flygt 3068.170</t>
  </si>
  <si>
    <t xml:space="preserve">Marsh </t>
  </si>
  <si>
    <t>Living Waters Travellers site Swaffham</t>
  </si>
  <si>
    <t xml:space="preserve">Saddlebow Travellers Site Kings Lynn </t>
  </si>
  <si>
    <t xml:space="preserve">Grundfos AP12 - Single Pump/Dual KSB </t>
  </si>
  <si>
    <t>Titan Kingspan/Balmoral</t>
  </si>
  <si>
    <t>Zenit DGO 200/2/80/Zenit DGO 200/2/650</t>
  </si>
  <si>
    <t>Dual 3085</t>
  </si>
  <si>
    <t>Instruction for pricing</t>
  </si>
  <si>
    <t>Tab 1 Table 1 Planned Work.  Planned work is considered any work where there is a statutory compliance or maintanence visit needed and work can be planned in advance.</t>
  </si>
  <si>
    <t>Bidder to input their price (Column E) for planned work inclusive of all costs including management fees. The table will calulate your tender cost for planned work for 3 years.</t>
  </si>
  <si>
    <t>Remedial In Hours Monday - Friday 8am to 5pm exc. bank holidays</t>
  </si>
  <si>
    <t>Visit Charge*
£</t>
  </si>
  <si>
    <t>Estimated Remedials (Per Year)</t>
  </si>
  <si>
    <t>Total Price for Visits (Per Year)</t>
  </si>
  <si>
    <t>Estimated Additional Hours (Per Year)</t>
  </si>
  <si>
    <t>Total Additional Hours (Per Year)</t>
  </si>
  <si>
    <t>Materials Total Estimate (Per Year)</t>
  </si>
  <si>
    <t>Total (Per Year)</t>
  </si>
  <si>
    <t>Total Tendered Price for 3 years</t>
  </si>
  <si>
    <t>N/A</t>
  </si>
  <si>
    <t>Reactive In Hours Monday - Friday 8am to 5pm exc. bank holidays</t>
  </si>
  <si>
    <t>Estimated Call Outs (Per Year)</t>
  </si>
  <si>
    <t>Reactive Out of Hours</t>
  </si>
  <si>
    <t>Tab 2 Table 2 Remedial and Reactive.  Remedial work is considered as the repairs to assets following a planned inspection.  Reactive is considered calls from building users where assets are broken are not working as expected.</t>
  </si>
  <si>
    <t xml:space="preserve">Bidder to input their prices and percentage (Columns B, C, and D) per orange line to provide rates and percantage mark up on remedial and reactive work.  The table will calculater your contract cost for 3 years, based on the estimates provided. </t>
  </si>
  <si>
    <t xml:space="preserve"> - In Hours to be Monday - Friday 8am to 5pm exclusive of bank holidays.
 - Out of Hours relates to all other times / days.
*Visit/Call out charge is to be fully inclusive of any travel or associated costs as well as the first hours labour.
 - No additional costs relating to call outs will be accepted other than those identified on this sheet by the tenderer.
 - During the contract actual material costs will be assessed on an open book basis with the addition of the markup identified above by the successful bidder.
 - Nr of call outs, additional hours and Material Costs are an estimate for the purposes of tender assessment. The values are informed by historical records. For information 29 remedial jobs, 108 inhours reactive jobs, and 26 out of hours reactive jobs. £1500 and £500 material costs given as estimate for tendering purposes ,and actual costs in contract will be applied openbook.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</si>
</sst>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43" formatCode="_-* #,##0.00_-;\-* #,##0.00_-;_-* &quot;-&quot;??_-;_-@_-"/>
    <numFmt numFmtId="164" formatCode="_-* #,##0_-;\-* #,##0_-;_-* &quot;-&quot;??_-;_-@_-"/>
  </numFmts>
  <fonts count="13">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Aptos"/>
      <family val="2"/>
    </font>
    <font>
      <b/>
      <sz val="18"/>
      <color rgb="FF000000"/>
      <name val="Aptos Narrow"/>
      <family val="2"/>
    </font>
    <font>
      <b/>
      <sz val="12"/>
      <color rgb="FF000000"/>
      <name val="Aptos Narrow"/>
      <family val="2"/>
    </font>
    <font>
      <sz val="11"/>
      <color rgb="FF000000"/>
      <name val="Aptos Narrow"/>
      <family val="2"/>
    </font>
    <font>
      <sz val="12"/>
      <color rgb="FF000000"/>
      <name val="Arial"/>
      <family val="2"/>
    </font>
    <font>
      <sz val="12"/>
      <color rgb="FF000000"/>
      <name val="Arial"/>
    </font>
    <font>
      <sz val="12"/>
      <color theme="1"/>
      <name val="Ariel"/>
    </font>
    <font>
      <sz val="12"/>
      <color theme="1"/>
      <name val="Arial"/>
      <family val="2"/>
    </font>
    <font>
      <sz val="12"/>
      <color rgb="FF000000"/>
      <name val="Ariel"/>
    </font>
    <font>
      <b/>
      <sz val="11"/>
      <color theme="1"/>
      <name val="Arial"/>
      <family val="2"/>
    </font>
  </fonts>
  <fills count="11">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theme="0"/>
        <bgColor indexed="64"/>
      </patternFill>
    </fill>
    <fill>
      <patternFill patternType="solid">
        <fgColor rgb="FFCAEDFB"/>
        <bgColor indexed="64"/>
      </patternFill>
    </fill>
    <fill>
      <patternFill patternType="solid">
        <fgColor rgb="FFF2F2F2"/>
        <bgColor indexed="64"/>
      </patternFill>
    </fill>
    <fill>
      <patternFill patternType="solid">
        <fgColor rgb="FFFBE2D5"/>
        <bgColor indexed="64"/>
      </patternFill>
    </fill>
    <fill>
      <patternFill patternType="solid">
        <fgColor theme="0" tint="-0.499984740745262"/>
        <bgColor indexed="64"/>
      </patternFill>
    </fill>
    <fill>
      <patternFill patternType="solid">
        <fgColor theme="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0">
    <xf numFmtId="0" fontId="0" fillId="0" borderId="0" xfId="0"/>
    <xf numFmtId="0" fontId="2" fillId="2" borderId="1" xfId="0" applyFont="1" applyFill="1" applyBorder="1" applyAlignment="1">
      <alignment horizontal="center" vertical="center" wrapText="1"/>
    </xf>
    <xf numFmtId="0" fontId="2" fillId="0" borderId="0" xfId="0" applyFont="1" applyAlignment="1">
      <alignment horizontal="center" vertical="center"/>
    </xf>
    <xf numFmtId="0" fontId="2" fillId="2" borderId="2" xfId="0" applyFont="1" applyFill="1" applyBorder="1" applyAlignment="1">
      <alignment horizontal="center" vertical="center" wrapText="1"/>
    </xf>
    <xf numFmtId="0" fontId="0" fillId="0" borderId="2" xfId="0" applyBorder="1"/>
    <xf numFmtId="0" fontId="0" fillId="0" borderId="3" xfId="0" applyBorder="1" applyAlignment="1">
      <alignment horizontal="center"/>
    </xf>
    <xf numFmtId="0" fontId="2" fillId="0" borderId="0" xfId="0" applyFont="1" applyAlignment="1">
      <alignment horizontal="center"/>
    </xf>
    <xf numFmtId="0" fontId="2" fillId="2" borderId="7" xfId="0" applyFont="1" applyFill="1" applyBorder="1" applyAlignment="1">
      <alignment horizontal="center" vertical="center" wrapText="1"/>
    </xf>
    <xf numFmtId="0" fontId="0" fillId="5" borderId="8" xfId="0" applyFill="1" applyBorder="1" applyAlignment="1">
      <alignment vertical="center"/>
    </xf>
    <xf numFmtId="0" fontId="0" fillId="5" borderId="9" xfId="0" applyFill="1" applyBorder="1" applyAlignment="1">
      <alignment horizontal="center" vertical="center"/>
    </xf>
    <xf numFmtId="0" fontId="3" fillId="0" borderId="0" xfId="0" applyFont="1"/>
    <xf numFmtId="0" fontId="0" fillId="5" borderId="0" xfId="0" applyFill="1"/>
    <xf numFmtId="0" fontId="5" fillId="6" borderId="1" xfId="0" applyFont="1" applyFill="1" applyBorder="1" applyAlignment="1">
      <alignment vertical="center" wrapText="1"/>
    </xf>
    <xf numFmtId="0" fontId="6" fillId="7" borderId="10" xfId="0" applyFont="1" applyFill="1" applyBorder="1" applyAlignment="1">
      <alignment vertical="center" wrapText="1"/>
    </xf>
    <xf numFmtId="0" fontId="6" fillId="7" borderId="4" xfId="0" applyFont="1" applyFill="1" applyBorder="1" applyAlignment="1">
      <alignment vertical="center"/>
    </xf>
    <xf numFmtId="0" fontId="5" fillId="6" borderId="1" xfId="0" applyFont="1" applyFill="1" applyBorder="1" applyAlignment="1">
      <alignment vertical="center"/>
    </xf>
    <xf numFmtId="0" fontId="0" fillId="5" borderId="0" xfId="0" applyFill="1" applyAlignment="1">
      <alignment vertical="center" wrapText="1"/>
    </xf>
    <xf numFmtId="0" fontId="2" fillId="5" borderId="0" xfId="0" applyFont="1" applyFill="1"/>
    <xf numFmtId="8" fontId="0" fillId="0" borderId="1" xfId="0" applyNumberFormat="1" applyBorder="1" applyAlignment="1">
      <alignment vertical="center" wrapText="1"/>
    </xf>
    <xf numFmtId="0" fontId="2" fillId="6" borderId="5" xfId="0" applyFont="1" applyFill="1" applyBorder="1"/>
    <xf numFmtId="0" fontId="0" fillId="6" borderId="11" xfId="0" applyFill="1" applyBorder="1" applyAlignment="1">
      <alignment vertical="center" wrapText="1"/>
    </xf>
    <xf numFmtId="0" fontId="0" fillId="6" borderId="12" xfId="0" applyFill="1" applyBorder="1" applyAlignment="1">
      <alignment vertical="center" wrapText="1"/>
    </xf>
    <xf numFmtId="0" fontId="2" fillId="6" borderId="1" xfId="0" applyFont="1" applyFill="1" applyBorder="1" applyAlignment="1">
      <alignment vertical="top"/>
    </xf>
    <xf numFmtId="0" fontId="2" fillId="6" borderId="1" xfId="0" applyFont="1" applyFill="1" applyBorder="1" applyAlignment="1">
      <alignment horizontal="center" vertical="top" wrapText="1"/>
    </xf>
    <xf numFmtId="0" fontId="2" fillId="7" borderId="2" xfId="0" applyFont="1" applyFill="1" applyBorder="1" applyAlignment="1">
      <alignment horizontal="left"/>
    </xf>
    <xf numFmtId="43" fontId="0" fillId="0" borderId="2" xfId="1" applyFont="1" applyBorder="1"/>
    <xf numFmtId="0" fontId="0" fillId="7" borderId="3" xfId="0" applyFill="1" applyBorder="1" applyAlignment="1">
      <alignment horizontal="center"/>
    </xf>
    <xf numFmtId="0" fontId="0" fillId="0" borderId="3" xfId="0" applyBorder="1" applyAlignment="1">
      <alignment horizontal="left"/>
    </xf>
    <xf numFmtId="43" fontId="0" fillId="0" borderId="3" xfId="1" applyFont="1" applyBorder="1"/>
    <xf numFmtId="0" fontId="2" fillId="7" borderId="3" xfId="0" applyFont="1" applyFill="1" applyBorder="1" applyAlignment="1">
      <alignment horizontal="center"/>
    </xf>
    <xf numFmtId="8" fontId="0" fillId="0" borderId="3" xfId="1" applyNumberFormat="1" applyFont="1" applyBorder="1"/>
    <xf numFmtId="0" fontId="0" fillId="7" borderId="3" xfId="0" applyFill="1" applyBorder="1" applyAlignment="1">
      <alignment horizontal="left" indent="1"/>
    </xf>
    <xf numFmtId="0" fontId="0" fillId="7" borderId="1" xfId="0" applyFill="1" applyBorder="1" applyAlignment="1">
      <alignment horizontal="left" vertical="center"/>
    </xf>
    <xf numFmtId="0" fontId="0" fillId="0" borderId="1" xfId="0" applyBorder="1" applyAlignment="1">
      <alignment horizontal="left" vertical="center"/>
    </xf>
    <xf numFmtId="43" fontId="0" fillId="0" borderId="1" xfId="1" applyFont="1" applyBorder="1" applyAlignment="1">
      <alignment vertical="center"/>
    </xf>
    <xf numFmtId="0" fontId="2" fillId="5" borderId="0" xfId="0" applyFont="1" applyFill="1" applyAlignment="1">
      <alignment horizontal="center" vertical="center"/>
    </xf>
    <xf numFmtId="0" fontId="2" fillId="5" borderId="0" xfId="0" applyFont="1" applyFill="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44" fontId="0" fillId="0" borderId="2" xfId="0" applyNumberFormat="1" applyBorder="1"/>
    <xf numFmtId="44" fontId="0" fillId="0" borderId="3" xfId="0" applyNumberFormat="1" applyBorder="1"/>
    <xf numFmtId="0" fontId="2" fillId="5" borderId="0" xfId="0" applyFont="1" applyFill="1" applyAlignment="1">
      <alignment horizontal="right" vertical="center"/>
    </xf>
    <xf numFmtId="0" fontId="0" fillId="5" borderId="0" xfId="0" applyFill="1" applyAlignment="1">
      <alignment vertical="center"/>
    </xf>
    <xf numFmtId="0" fontId="0" fillId="5" borderId="0" xfId="0" applyFill="1" applyAlignment="1">
      <alignment horizontal="center" vertical="center"/>
    </xf>
    <xf numFmtId="44" fontId="0" fillId="5" borderId="0" xfId="1" applyNumberFormat="1" applyFont="1" applyFill="1" applyBorder="1" applyAlignment="1">
      <alignment vertical="center"/>
    </xf>
    <xf numFmtId="0" fontId="0" fillId="3" borderId="14" xfId="0" applyFill="1" applyBorder="1"/>
    <xf numFmtId="0" fontId="0" fillId="3" borderId="15" xfId="0" applyFill="1" applyBorder="1"/>
    <xf numFmtId="0" fontId="0" fillId="3" borderId="16" xfId="0" applyFill="1" applyBorder="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5" borderId="7" xfId="0" applyFill="1" applyBorder="1"/>
    <xf numFmtId="44" fontId="0" fillId="4" borderId="9" xfId="1" applyNumberFormat="1" applyFont="1" applyFill="1" applyBorder="1" applyAlignment="1">
      <alignment vertical="center"/>
    </xf>
    <xf numFmtId="0" fontId="0" fillId="5" borderId="8" xfId="0" applyFill="1" applyBorder="1"/>
    <xf numFmtId="0" fontId="2" fillId="5" borderId="8" xfId="0" applyFont="1" applyFill="1" applyBorder="1" applyAlignment="1">
      <alignment horizontal="center" vertical="center"/>
    </xf>
    <xf numFmtId="0" fontId="12" fillId="5" borderId="7" xfId="0" applyFont="1" applyFill="1" applyBorder="1" applyAlignment="1">
      <alignment horizontal="right"/>
    </xf>
    <xf numFmtId="0" fontId="7" fillId="10" borderId="17" xfId="0" applyFont="1" applyFill="1" applyBorder="1" applyAlignment="1">
      <alignment vertical="center"/>
    </xf>
    <xf numFmtId="0" fontId="7" fillId="10" borderId="17" xfId="0" applyFont="1" applyFill="1" applyBorder="1"/>
    <xf numFmtId="0" fontId="8" fillId="10" borderId="17" xfId="0" applyFont="1" applyFill="1" applyBorder="1"/>
    <xf numFmtId="0" fontId="8" fillId="10" borderId="18" xfId="0" applyFont="1" applyFill="1" applyBorder="1"/>
    <xf numFmtId="0" fontId="9" fillId="10" borderId="17" xfId="0" applyFont="1" applyFill="1" applyBorder="1"/>
    <xf numFmtId="0" fontId="11" fillId="10" borderId="17" xfId="0" applyFont="1" applyFill="1" applyBorder="1" applyAlignment="1">
      <alignment vertical="center"/>
    </xf>
    <xf numFmtId="0" fontId="9" fillId="10" borderId="18" xfId="0" applyFont="1" applyFill="1" applyBorder="1"/>
    <xf numFmtId="0" fontId="10" fillId="10" borderId="18" xfId="0" applyFont="1" applyFill="1" applyBorder="1"/>
    <xf numFmtId="0" fontId="7" fillId="10" borderId="18" xfId="0" applyFont="1" applyFill="1" applyBorder="1" applyAlignment="1">
      <alignment vertical="center"/>
    </xf>
    <xf numFmtId="8" fontId="6" fillId="8" borderId="10" xfId="0" applyNumberFormat="1" applyFont="1" applyFill="1" applyBorder="1" applyAlignment="1">
      <alignment horizontal="right" vertical="center" wrapText="1"/>
    </xf>
    <xf numFmtId="9" fontId="6" fillId="8" borderId="10" xfId="2" applyFont="1" applyFill="1" applyBorder="1" applyAlignment="1">
      <alignment horizontal="right" vertical="center" wrapText="1"/>
    </xf>
    <xf numFmtId="164" fontId="6" fillId="0" borderId="10" xfId="1" applyNumberFormat="1" applyFont="1" applyBorder="1" applyAlignment="1">
      <alignment horizontal="right" vertical="center" wrapText="1"/>
    </xf>
    <xf numFmtId="8" fontId="6" fillId="0" borderId="10" xfId="0" applyNumberFormat="1" applyFont="1" applyBorder="1" applyAlignment="1">
      <alignment horizontal="right" vertical="center" wrapText="1"/>
    </xf>
    <xf numFmtId="8" fontId="6" fillId="9" borderId="10" xfId="0" applyNumberFormat="1" applyFont="1" applyFill="1" applyBorder="1" applyAlignment="1">
      <alignment horizontal="right" vertical="center" wrapText="1"/>
    </xf>
    <xf numFmtId="0" fontId="2" fillId="5" borderId="0" xfId="0" applyFont="1" applyFill="1" applyAlignment="1">
      <alignment horizontal="left" vertical="top" wrapText="1"/>
    </xf>
    <xf numFmtId="0" fontId="0" fillId="5" borderId="0" xfId="0" applyFill="1" applyAlignment="1">
      <alignment horizontal="left" vertical="top"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7" xfId="0" applyFont="1" applyFill="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6" borderId="6" xfId="0" applyFill="1" applyBorder="1" applyAlignment="1">
      <alignment horizontal="left" vertical="top" wrapText="1"/>
    </xf>
    <xf numFmtId="0" fontId="0" fillId="6" borderId="13" xfId="0" applyFill="1" applyBorder="1" applyAlignment="1">
      <alignment horizontal="left" vertical="top" wrapText="1"/>
    </xf>
    <xf numFmtId="0" fontId="0" fillId="6" borderId="10" xfId="0" applyFill="1" applyBorder="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1C2CD-2481-4686-B022-167DA0DE0CCF}">
  <dimension ref="A1:E13"/>
  <sheetViews>
    <sheetView tabSelected="1" workbookViewId="0">
      <selection activeCell="B14" sqref="B14"/>
    </sheetView>
  </sheetViews>
  <sheetFormatPr defaultColWidth="9.1796875" defaultRowHeight="14.5"/>
  <cols>
    <col min="1" max="1" width="9.1796875" style="11"/>
    <col min="2" max="2" width="66.1796875" style="11" customWidth="1"/>
    <col min="3" max="3" width="19.26953125" style="11" customWidth="1"/>
    <col min="4" max="16384" width="9.1796875" style="11"/>
  </cols>
  <sheetData>
    <row r="1" spans="1:5" ht="29.5" thickBot="1">
      <c r="A1" s="22" t="s">
        <v>17</v>
      </c>
      <c r="B1" s="23" t="s">
        <v>18</v>
      </c>
      <c r="C1" s="23" t="s">
        <v>19</v>
      </c>
    </row>
    <row r="2" spans="1:5">
      <c r="A2" s="24"/>
      <c r="B2" s="4"/>
      <c r="C2" s="25"/>
    </row>
    <row r="3" spans="1:5">
      <c r="A3" s="26">
        <v>1</v>
      </c>
      <c r="B3" s="27" t="s">
        <v>20</v>
      </c>
      <c r="C3" s="28">
        <f>'Table 1 Planned Work'!G83</f>
        <v>0</v>
      </c>
    </row>
    <row r="4" spans="1:5">
      <c r="A4" s="29"/>
      <c r="B4" s="27"/>
      <c r="C4" s="28"/>
    </row>
    <row r="5" spans="1:5">
      <c r="A5" s="26">
        <v>2</v>
      </c>
      <c r="B5" s="27" t="s">
        <v>21</v>
      </c>
      <c r="C5" s="30">
        <f>'Table 2 Remedial and Reactive.'!K14</f>
        <v>331500</v>
      </c>
    </row>
    <row r="6" spans="1:5" ht="15" thickBot="1">
      <c r="A6" s="31"/>
      <c r="B6" s="5"/>
      <c r="C6" s="28"/>
    </row>
    <row r="7" spans="1:5" ht="15" thickBot="1">
      <c r="A7" s="32"/>
      <c r="B7" s="33" t="s">
        <v>22</v>
      </c>
      <c r="C7" s="34">
        <f>SUM(C2:C5)</f>
        <v>331500</v>
      </c>
    </row>
    <row r="9" spans="1:5">
      <c r="A9" s="17" t="s">
        <v>132</v>
      </c>
    </row>
    <row r="10" spans="1:5">
      <c r="A10" s="69" t="s">
        <v>133</v>
      </c>
      <c r="B10" s="69"/>
      <c r="C10" s="69"/>
      <c r="D10" s="69"/>
      <c r="E10" s="69"/>
    </row>
    <row r="11" spans="1:5" ht="29" customHeight="1">
      <c r="A11" s="70" t="s">
        <v>134</v>
      </c>
      <c r="B11" s="70"/>
      <c r="C11" s="70"/>
      <c r="D11" s="70"/>
      <c r="E11" s="70"/>
    </row>
    <row r="12" spans="1:5">
      <c r="A12" s="69" t="s">
        <v>148</v>
      </c>
      <c r="B12" s="69"/>
      <c r="C12" s="69"/>
      <c r="D12" s="69"/>
      <c r="E12" s="69"/>
    </row>
    <row r="13" spans="1:5" ht="32.25" customHeight="1">
      <c r="A13" s="70" t="s">
        <v>149</v>
      </c>
      <c r="B13" s="70"/>
      <c r="C13" s="70"/>
      <c r="D13" s="70"/>
      <c r="E13" s="70"/>
    </row>
  </sheetData>
  <mergeCells count="4">
    <mergeCell ref="A10:E10"/>
    <mergeCell ref="A11:E11"/>
    <mergeCell ref="A12:E12"/>
    <mergeCell ref="A13:E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F4198-B044-42F4-9317-40C0428E01FE}">
  <dimension ref="A1:AG191"/>
  <sheetViews>
    <sheetView workbookViewId="0">
      <selection activeCell="C20" sqref="C20"/>
    </sheetView>
  </sheetViews>
  <sheetFormatPr defaultRowHeight="14.5"/>
  <cols>
    <col min="1" max="1" width="78.81640625" bestFit="1" customWidth="1"/>
    <col min="2" max="2" width="26.26953125" bestFit="1" customWidth="1"/>
    <col min="3" max="3" width="43.26953125" bestFit="1" customWidth="1"/>
    <col min="4" max="4" width="15.453125" style="2" customWidth="1"/>
    <col min="5" max="5" width="19.26953125" customWidth="1"/>
    <col min="6" max="6" width="14.1796875" style="6" customWidth="1"/>
    <col min="7" max="7" width="20" customWidth="1"/>
  </cols>
  <sheetData>
    <row r="1" spans="1:33" ht="43.5" customHeight="1" thickBot="1">
      <c r="A1" s="1" t="s">
        <v>0</v>
      </c>
      <c r="B1" s="1" t="s">
        <v>102</v>
      </c>
      <c r="C1" s="1" t="s">
        <v>108</v>
      </c>
      <c r="D1" s="3" t="s">
        <v>4</v>
      </c>
      <c r="E1" s="3" t="s">
        <v>1</v>
      </c>
      <c r="F1" s="7" t="s">
        <v>2</v>
      </c>
      <c r="G1" s="3" t="s">
        <v>3</v>
      </c>
      <c r="H1" s="11"/>
      <c r="I1" s="11"/>
      <c r="J1" s="11"/>
      <c r="K1" s="11"/>
      <c r="L1" s="11"/>
      <c r="M1" s="11"/>
      <c r="N1" s="11"/>
      <c r="O1" s="11"/>
      <c r="P1" s="11"/>
      <c r="Q1" s="11"/>
      <c r="R1" s="11"/>
      <c r="S1" s="11"/>
      <c r="T1" s="11"/>
      <c r="U1" s="11"/>
      <c r="V1" s="11"/>
      <c r="W1" s="11"/>
      <c r="X1" s="11"/>
      <c r="Y1" s="11"/>
      <c r="Z1" s="11"/>
      <c r="AA1" s="11"/>
      <c r="AB1" s="11"/>
      <c r="AC1" s="11"/>
      <c r="AD1" s="11"/>
      <c r="AE1" s="11"/>
      <c r="AF1" s="11"/>
      <c r="AG1" s="11"/>
    </row>
    <row r="2" spans="1:33" ht="15.5">
      <c r="A2" s="55" t="s">
        <v>24</v>
      </c>
      <c r="B2" s="55" t="s">
        <v>103</v>
      </c>
      <c r="C2" s="55" t="s">
        <v>109</v>
      </c>
      <c r="D2" s="48">
        <v>1</v>
      </c>
      <c r="E2" s="45"/>
      <c r="F2" s="37">
        <v>3</v>
      </c>
      <c r="G2" s="39">
        <f>(D2*E2*F2)</f>
        <v>0</v>
      </c>
      <c r="H2" s="11"/>
      <c r="I2" s="11"/>
      <c r="J2" s="11"/>
      <c r="K2" s="11"/>
      <c r="L2" s="11"/>
      <c r="M2" s="11"/>
      <c r="N2" s="11"/>
      <c r="O2" s="11"/>
      <c r="P2" s="11"/>
      <c r="Q2" s="11"/>
      <c r="R2" s="11"/>
      <c r="S2" s="11"/>
      <c r="T2" s="11"/>
      <c r="U2" s="11"/>
      <c r="V2" s="11"/>
      <c r="W2" s="11"/>
      <c r="X2" s="11"/>
      <c r="Y2" s="11"/>
      <c r="Z2" s="11"/>
      <c r="AA2" s="11"/>
      <c r="AB2" s="11"/>
      <c r="AC2" s="11"/>
      <c r="AD2" s="11"/>
      <c r="AE2" s="11"/>
      <c r="AF2" s="11"/>
      <c r="AG2" s="11"/>
    </row>
    <row r="3" spans="1:33" ht="15.5">
      <c r="A3" s="55" t="s">
        <v>25</v>
      </c>
      <c r="B3" s="55" t="s">
        <v>103</v>
      </c>
      <c r="C3" s="55" t="s">
        <v>109</v>
      </c>
      <c r="D3" s="49">
        <v>1</v>
      </c>
      <c r="E3" s="46"/>
      <c r="F3" s="38">
        <v>3</v>
      </c>
      <c r="G3" s="40">
        <f t="shared" ref="G3:G30" si="0">(D3*E3*F3)</f>
        <v>0</v>
      </c>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ht="15.5">
      <c r="A4" s="55" t="s">
        <v>26</v>
      </c>
      <c r="B4" s="55" t="s">
        <v>103</v>
      </c>
      <c r="C4" s="55" t="s">
        <v>109</v>
      </c>
      <c r="D4" s="49">
        <v>1</v>
      </c>
      <c r="E4" s="46"/>
      <c r="F4" s="38">
        <v>3</v>
      </c>
      <c r="G4" s="40">
        <f t="shared" si="0"/>
        <v>0</v>
      </c>
      <c r="H4" s="11"/>
      <c r="I4" s="11"/>
      <c r="J4" s="11"/>
      <c r="K4" s="11"/>
      <c r="L4" s="11"/>
      <c r="M4" s="11"/>
      <c r="N4" s="11"/>
      <c r="O4" s="11"/>
      <c r="P4" s="11"/>
      <c r="Q4" s="11"/>
      <c r="R4" s="11"/>
      <c r="S4" s="11"/>
      <c r="T4" s="11"/>
      <c r="U4" s="11"/>
      <c r="V4" s="11"/>
      <c r="W4" s="11"/>
      <c r="X4" s="11"/>
      <c r="Y4" s="11"/>
      <c r="Z4" s="11"/>
      <c r="AA4" s="11"/>
      <c r="AB4" s="11"/>
      <c r="AC4" s="11"/>
      <c r="AD4" s="11"/>
      <c r="AE4" s="11"/>
      <c r="AF4" s="11"/>
      <c r="AG4" s="11"/>
    </row>
    <row r="5" spans="1:33" ht="15.5">
      <c r="A5" s="55" t="s">
        <v>27</v>
      </c>
      <c r="B5" s="55" t="s">
        <v>103</v>
      </c>
      <c r="C5" s="55" t="s">
        <v>109</v>
      </c>
      <c r="D5" s="49">
        <v>1</v>
      </c>
      <c r="E5" s="46"/>
      <c r="F5" s="38">
        <v>3</v>
      </c>
      <c r="G5" s="40">
        <f t="shared" si="0"/>
        <v>0</v>
      </c>
      <c r="H5" s="11"/>
      <c r="I5" s="11"/>
      <c r="J5" s="11"/>
      <c r="K5" s="11"/>
      <c r="L5" s="11"/>
      <c r="M5" s="11"/>
      <c r="N5" s="11"/>
      <c r="O5" s="11"/>
      <c r="P5" s="11"/>
      <c r="Q5" s="11"/>
      <c r="R5" s="11"/>
      <c r="S5" s="11"/>
      <c r="T5" s="11"/>
      <c r="U5" s="11"/>
      <c r="V5" s="11"/>
      <c r="W5" s="11"/>
      <c r="X5" s="11"/>
      <c r="Y5" s="11"/>
      <c r="Z5" s="11"/>
      <c r="AA5" s="11"/>
      <c r="AB5" s="11"/>
      <c r="AC5" s="11"/>
      <c r="AD5" s="11"/>
      <c r="AE5" s="11"/>
      <c r="AF5" s="11"/>
      <c r="AG5" s="11"/>
    </row>
    <row r="6" spans="1:33" ht="15.5">
      <c r="A6" s="55" t="s">
        <v>28</v>
      </c>
      <c r="B6" s="55" t="s">
        <v>103</v>
      </c>
      <c r="C6" s="55" t="s">
        <v>109</v>
      </c>
      <c r="D6" s="49">
        <v>1</v>
      </c>
      <c r="E6" s="46"/>
      <c r="F6" s="38">
        <v>3</v>
      </c>
      <c r="G6" s="40">
        <f t="shared" si="0"/>
        <v>0</v>
      </c>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ht="15.5">
      <c r="A7" s="55" t="s">
        <v>29</v>
      </c>
      <c r="B7" s="55" t="s">
        <v>103</v>
      </c>
      <c r="C7" s="55" t="s">
        <v>110</v>
      </c>
      <c r="D7" s="49">
        <v>1</v>
      </c>
      <c r="E7" s="46"/>
      <c r="F7" s="38">
        <v>3</v>
      </c>
      <c r="G7" s="40">
        <f t="shared" si="0"/>
        <v>0</v>
      </c>
      <c r="H7" s="11"/>
      <c r="I7" s="11"/>
      <c r="J7" s="11"/>
      <c r="K7" s="11"/>
      <c r="L7" s="11"/>
      <c r="M7" s="11"/>
      <c r="N7" s="11"/>
      <c r="O7" s="11"/>
      <c r="P7" s="11"/>
      <c r="Q7" s="11"/>
      <c r="R7" s="11"/>
      <c r="S7" s="11"/>
      <c r="T7" s="11"/>
      <c r="U7" s="11"/>
      <c r="V7" s="11"/>
      <c r="W7" s="11"/>
      <c r="X7" s="11"/>
      <c r="Y7" s="11"/>
      <c r="Z7" s="11"/>
      <c r="AA7" s="11"/>
      <c r="AB7" s="11"/>
      <c r="AC7" s="11"/>
      <c r="AD7" s="11"/>
      <c r="AE7" s="11"/>
      <c r="AF7" s="11"/>
      <c r="AG7" s="11"/>
    </row>
    <row r="8" spans="1:33" ht="15.5">
      <c r="A8" s="55" t="s">
        <v>30</v>
      </c>
      <c r="B8" s="55" t="s">
        <v>103</v>
      </c>
      <c r="C8" s="55" t="s">
        <v>110</v>
      </c>
      <c r="D8" s="49">
        <v>1</v>
      </c>
      <c r="E8" s="46"/>
      <c r="F8" s="38">
        <v>3</v>
      </c>
      <c r="G8" s="40">
        <f t="shared" si="0"/>
        <v>0</v>
      </c>
      <c r="H8" s="11"/>
      <c r="I8" s="11"/>
      <c r="J8" s="11"/>
      <c r="K8" s="11"/>
      <c r="L8" s="11"/>
      <c r="M8" s="11"/>
      <c r="N8" s="11"/>
      <c r="O8" s="11"/>
      <c r="P8" s="11"/>
      <c r="Q8" s="11"/>
      <c r="R8" s="11"/>
      <c r="S8" s="11"/>
      <c r="T8" s="11"/>
      <c r="U8" s="11"/>
      <c r="V8" s="11"/>
      <c r="W8" s="11"/>
      <c r="X8" s="11"/>
      <c r="Y8" s="11"/>
      <c r="Z8" s="11"/>
      <c r="AA8" s="11"/>
      <c r="AB8" s="11"/>
      <c r="AC8" s="11"/>
      <c r="AD8" s="11"/>
      <c r="AE8" s="11"/>
      <c r="AF8" s="11"/>
      <c r="AG8" s="11"/>
    </row>
    <row r="9" spans="1:33" ht="15.5">
      <c r="A9" s="55" t="s">
        <v>31</v>
      </c>
      <c r="B9" s="55" t="s">
        <v>103</v>
      </c>
      <c r="C9" s="55" t="s">
        <v>110</v>
      </c>
      <c r="D9" s="49">
        <v>1</v>
      </c>
      <c r="E9" s="46"/>
      <c r="F9" s="38">
        <v>3</v>
      </c>
      <c r="G9" s="40">
        <f t="shared" si="0"/>
        <v>0</v>
      </c>
      <c r="H9" s="11"/>
      <c r="I9" s="11"/>
      <c r="J9" s="11"/>
      <c r="K9" s="11"/>
      <c r="L9" s="11"/>
      <c r="M9" s="11"/>
      <c r="N9" s="11"/>
      <c r="O9" s="11"/>
      <c r="P9" s="11"/>
      <c r="Q9" s="11"/>
      <c r="R9" s="11"/>
      <c r="S9" s="11"/>
      <c r="T9" s="11"/>
      <c r="U9" s="11"/>
      <c r="V9" s="11"/>
      <c r="W9" s="11"/>
      <c r="X9" s="11"/>
      <c r="Y9" s="11"/>
      <c r="Z9" s="11"/>
      <c r="AA9" s="11"/>
      <c r="AB9" s="11"/>
      <c r="AC9" s="11"/>
      <c r="AD9" s="11"/>
      <c r="AE9" s="11"/>
      <c r="AF9" s="11"/>
      <c r="AG9" s="11"/>
    </row>
    <row r="10" spans="1:33" ht="15.5">
      <c r="A10" s="55" t="s">
        <v>32</v>
      </c>
      <c r="B10" s="55" t="s">
        <v>103</v>
      </c>
      <c r="C10" s="55" t="s">
        <v>109</v>
      </c>
      <c r="D10" s="49">
        <v>1</v>
      </c>
      <c r="E10" s="46"/>
      <c r="F10" s="38">
        <v>3</v>
      </c>
      <c r="G10" s="40">
        <f t="shared" si="0"/>
        <v>0</v>
      </c>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row>
    <row r="11" spans="1:33" ht="15.5">
      <c r="A11" s="55" t="s">
        <v>33</v>
      </c>
      <c r="B11" s="55" t="s">
        <v>103</v>
      </c>
      <c r="C11" s="55" t="s">
        <v>109</v>
      </c>
      <c r="D11" s="49">
        <v>1</v>
      </c>
      <c r="E11" s="46"/>
      <c r="F11" s="38">
        <v>3</v>
      </c>
      <c r="G11" s="40">
        <f t="shared" si="0"/>
        <v>0</v>
      </c>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row>
    <row r="12" spans="1:33" ht="15.5">
      <c r="A12" s="55" t="s">
        <v>34</v>
      </c>
      <c r="B12" s="55" t="s">
        <v>103</v>
      </c>
      <c r="C12" s="55" t="s">
        <v>109</v>
      </c>
      <c r="D12" s="49">
        <v>1</v>
      </c>
      <c r="E12" s="46"/>
      <c r="F12" s="38">
        <v>3</v>
      </c>
      <c r="G12" s="40">
        <f t="shared" si="0"/>
        <v>0</v>
      </c>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row>
    <row r="13" spans="1:33" ht="15.5">
      <c r="A13" s="55" t="s">
        <v>35</v>
      </c>
      <c r="B13" s="55" t="s">
        <v>103</v>
      </c>
      <c r="C13" s="55" t="s">
        <v>110</v>
      </c>
      <c r="D13" s="49">
        <v>1</v>
      </c>
      <c r="E13" s="46"/>
      <c r="F13" s="38">
        <v>3</v>
      </c>
      <c r="G13" s="40">
        <f t="shared" si="0"/>
        <v>0</v>
      </c>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row>
    <row r="14" spans="1:33" ht="15.5">
      <c r="A14" s="55" t="s">
        <v>36</v>
      </c>
      <c r="B14" s="55" t="s">
        <v>103</v>
      </c>
      <c r="C14" s="55" t="s">
        <v>109</v>
      </c>
      <c r="D14" s="49">
        <v>1</v>
      </c>
      <c r="E14" s="46"/>
      <c r="F14" s="38">
        <v>3</v>
      </c>
      <c r="G14" s="40">
        <f t="shared" si="0"/>
        <v>0</v>
      </c>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row>
    <row r="15" spans="1:33" ht="15.5">
      <c r="A15" s="55" t="s">
        <v>37</v>
      </c>
      <c r="B15" s="55" t="s">
        <v>103</v>
      </c>
      <c r="C15" s="55" t="s">
        <v>109</v>
      </c>
      <c r="D15" s="49">
        <v>1</v>
      </c>
      <c r="E15" s="46"/>
      <c r="F15" s="38">
        <v>3</v>
      </c>
      <c r="G15" s="40">
        <f t="shared" si="0"/>
        <v>0</v>
      </c>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row>
    <row r="16" spans="1:33" ht="15.5">
      <c r="A16" s="55" t="s">
        <v>38</v>
      </c>
      <c r="B16" s="55" t="s">
        <v>103</v>
      </c>
      <c r="C16" s="55" t="s">
        <v>109</v>
      </c>
      <c r="D16" s="49">
        <v>1</v>
      </c>
      <c r="E16" s="46"/>
      <c r="F16" s="38">
        <v>3</v>
      </c>
      <c r="G16" s="40">
        <f t="shared" si="0"/>
        <v>0</v>
      </c>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row>
    <row r="17" spans="1:33" ht="15.5">
      <c r="A17" s="55" t="s">
        <v>39</v>
      </c>
      <c r="B17" s="55" t="s">
        <v>103</v>
      </c>
      <c r="C17" s="55" t="s">
        <v>109</v>
      </c>
      <c r="D17" s="49">
        <v>1</v>
      </c>
      <c r="E17" s="46"/>
      <c r="F17" s="38">
        <v>3</v>
      </c>
      <c r="G17" s="40">
        <f t="shared" si="0"/>
        <v>0</v>
      </c>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row>
    <row r="18" spans="1:33" ht="15.5">
      <c r="A18" s="55" t="s">
        <v>40</v>
      </c>
      <c r="B18" s="55" t="s">
        <v>103</v>
      </c>
      <c r="C18" s="55" t="s">
        <v>109</v>
      </c>
      <c r="D18" s="49">
        <v>1</v>
      </c>
      <c r="E18" s="46"/>
      <c r="F18" s="38">
        <v>3</v>
      </c>
      <c r="G18" s="40">
        <f t="shared" si="0"/>
        <v>0</v>
      </c>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row>
    <row r="19" spans="1:33" ht="15.5">
      <c r="A19" s="55" t="s">
        <v>41</v>
      </c>
      <c r="B19" s="55" t="s">
        <v>103</v>
      </c>
      <c r="C19" s="55" t="s">
        <v>109</v>
      </c>
      <c r="D19" s="49">
        <v>1</v>
      </c>
      <c r="E19" s="46"/>
      <c r="F19" s="38">
        <v>3</v>
      </c>
      <c r="G19" s="40">
        <f t="shared" si="0"/>
        <v>0</v>
      </c>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row>
    <row r="20" spans="1:33" ht="15.5">
      <c r="A20" s="55" t="s">
        <v>42</v>
      </c>
      <c r="B20" s="55" t="s">
        <v>104</v>
      </c>
      <c r="C20" s="55" t="s">
        <v>111</v>
      </c>
      <c r="D20" s="49">
        <v>1</v>
      </c>
      <c r="E20" s="46"/>
      <c r="F20" s="38">
        <v>3</v>
      </c>
      <c r="G20" s="40">
        <f t="shared" si="0"/>
        <v>0</v>
      </c>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row>
    <row r="21" spans="1:33" ht="15.5">
      <c r="A21" s="56" t="s">
        <v>43</v>
      </c>
      <c r="B21" s="55" t="s">
        <v>104</v>
      </c>
      <c r="C21" s="55" t="s">
        <v>112</v>
      </c>
      <c r="D21" s="49">
        <v>1</v>
      </c>
      <c r="E21" s="46"/>
      <c r="F21" s="38">
        <v>3</v>
      </c>
      <c r="G21" s="40">
        <f t="shared" si="0"/>
        <v>0</v>
      </c>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row>
    <row r="22" spans="1:33" ht="15.5">
      <c r="A22" s="56" t="s">
        <v>44</v>
      </c>
      <c r="B22" s="55" t="s">
        <v>104</v>
      </c>
      <c r="C22" s="56" t="s">
        <v>128</v>
      </c>
      <c r="D22" s="49">
        <v>2</v>
      </c>
      <c r="E22" s="46"/>
      <c r="F22" s="38">
        <v>3</v>
      </c>
      <c r="G22" s="40">
        <f t="shared" si="0"/>
        <v>0</v>
      </c>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5">
      <c r="A23" s="56" t="s">
        <v>45</v>
      </c>
      <c r="B23" s="55" t="s">
        <v>103</v>
      </c>
      <c r="C23" s="56" t="s">
        <v>113</v>
      </c>
      <c r="D23" s="49">
        <v>1</v>
      </c>
      <c r="E23" s="46"/>
      <c r="F23" s="38">
        <v>3</v>
      </c>
      <c r="G23" s="40">
        <f t="shared" si="0"/>
        <v>0</v>
      </c>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row>
    <row r="24" spans="1:33" ht="15.5">
      <c r="A24" s="55" t="s">
        <v>46</v>
      </c>
      <c r="B24" s="55" t="s">
        <v>103</v>
      </c>
      <c r="C24" s="55" t="s">
        <v>109</v>
      </c>
      <c r="D24" s="49">
        <v>1</v>
      </c>
      <c r="E24" s="46"/>
      <c r="F24" s="38">
        <v>3</v>
      </c>
      <c r="G24" s="40">
        <f t="shared" si="0"/>
        <v>0</v>
      </c>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row>
    <row r="25" spans="1:33" ht="15.5">
      <c r="A25" s="55" t="s">
        <v>47</v>
      </c>
      <c r="B25" s="55" t="s">
        <v>103</v>
      </c>
      <c r="C25" s="55" t="s">
        <v>109</v>
      </c>
      <c r="D25" s="49">
        <v>1</v>
      </c>
      <c r="E25" s="46"/>
      <c r="F25" s="38">
        <v>3</v>
      </c>
      <c r="G25" s="40">
        <f t="shared" si="0"/>
        <v>0</v>
      </c>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5">
      <c r="A26" s="55" t="s">
        <v>48</v>
      </c>
      <c r="B26" s="55" t="s">
        <v>103</v>
      </c>
      <c r="C26" s="55" t="s">
        <v>109</v>
      </c>
      <c r="D26" s="49">
        <v>1</v>
      </c>
      <c r="E26" s="46"/>
      <c r="F26" s="38">
        <v>3</v>
      </c>
      <c r="G26" s="40">
        <f t="shared" si="0"/>
        <v>0</v>
      </c>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row>
    <row r="27" spans="1:33" ht="15.5">
      <c r="A27" s="55" t="s">
        <v>49</v>
      </c>
      <c r="B27" s="55" t="s">
        <v>103</v>
      </c>
      <c r="C27" s="55" t="s">
        <v>109</v>
      </c>
      <c r="D27" s="49">
        <v>1</v>
      </c>
      <c r="E27" s="46"/>
      <c r="F27" s="38">
        <v>3</v>
      </c>
      <c r="G27" s="40">
        <f t="shared" si="0"/>
        <v>0</v>
      </c>
      <c r="H27" s="11"/>
      <c r="I27" s="11"/>
      <c r="J27" s="41"/>
      <c r="K27" s="35"/>
      <c r="L27" s="42"/>
      <c r="M27" s="43"/>
      <c r="N27" s="44"/>
      <c r="O27" s="11"/>
      <c r="P27" s="11"/>
      <c r="Q27" s="11"/>
      <c r="R27" s="11"/>
      <c r="S27" s="11"/>
      <c r="T27" s="11"/>
      <c r="U27" s="11"/>
      <c r="V27" s="11"/>
      <c r="W27" s="11"/>
      <c r="X27" s="11"/>
      <c r="Y27" s="11"/>
      <c r="Z27" s="11"/>
      <c r="AA27" s="11"/>
      <c r="AB27" s="11"/>
      <c r="AC27" s="11"/>
      <c r="AD27" s="11"/>
      <c r="AE27" s="11"/>
      <c r="AF27" s="11"/>
      <c r="AG27" s="11"/>
    </row>
    <row r="28" spans="1:33" ht="15.5">
      <c r="A28" s="55" t="s">
        <v>50</v>
      </c>
      <c r="B28" s="55" t="s">
        <v>103</v>
      </c>
      <c r="C28" s="55" t="s">
        <v>109</v>
      </c>
      <c r="D28" s="49">
        <v>1</v>
      </c>
      <c r="E28" s="46"/>
      <c r="F28" s="38">
        <v>3</v>
      </c>
      <c r="G28" s="40">
        <f t="shared" si="0"/>
        <v>0</v>
      </c>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row>
    <row r="29" spans="1:33" ht="15.5">
      <c r="A29" s="55" t="s">
        <v>51</v>
      </c>
      <c r="B29" s="55" t="s">
        <v>103</v>
      </c>
      <c r="C29" s="55" t="s">
        <v>109</v>
      </c>
      <c r="D29" s="49">
        <v>1</v>
      </c>
      <c r="E29" s="46"/>
      <c r="F29" s="38">
        <v>3</v>
      </c>
      <c r="G29" s="40">
        <f t="shared" si="0"/>
        <v>0</v>
      </c>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row>
    <row r="30" spans="1:33" ht="15.5">
      <c r="A30" s="55" t="s">
        <v>52</v>
      </c>
      <c r="B30" s="55" t="s">
        <v>103</v>
      </c>
      <c r="C30" s="55" t="s">
        <v>109</v>
      </c>
      <c r="D30" s="49">
        <v>1</v>
      </c>
      <c r="E30" s="46"/>
      <c r="F30" s="38">
        <v>3</v>
      </c>
      <c r="G30" s="40">
        <f t="shared" si="0"/>
        <v>0</v>
      </c>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5">
      <c r="A31" s="56" t="s">
        <v>53</v>
      </c>
      <c r="B31" s="55" t="s">
        <v>103</v>
      </c>
      <c r="C31" s="55" t="s">
        <v>114</v>
      </c>
      <c r="D31" s="49">
        <v>1</v>
      </c>
      <c r="E31" s="46"/>
      <c r="F31" s="38">
        <v>3</v>
      </c>
      <c r="G31" s="40">
        <f t="shared" ref="G31:G45" si="1">(D31*E31*F31)</f>
        <v>0</v>
      </c>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row>
    <row r="32" spans="1:33" ht="15.5">
      <c r="A32" s="55" t="s">
        <v>54</v>
      </c>
      <c r="B32" s="55" t="s">
        <v>103</v>
      </c>
      <c r="C32" s="55" t="s">
        <v>109</v>
      </c>
      <c r="D32" s="49">
        <v>1</v>
      </c>
      <c r="E32" s="46"/>
      <c r="F32" s="38">
        <v>3</v>
      </c>
      <c r="G32" s="40">
        <f t="shared" si="1"/>
        <v>0</v>
      </c>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row>
    <row r="33" spans="1:33" ht="15.5">
      <c r="A33" s="55" t="s">
        <v>55</v>
      </c>
      <c r="B33" s="55" t="s">
        <v>103</v>
      </c>
      <c r="C33" s="55" t="s">
        <v>109</v>
      </c>
      <c r="D33" s="49">
        <v>1</v>
      </c>
      <c r="E33" s="46"/>
      <c r="F33" s="38">
        <v>3</v>
      </c>
      <c r="G33" s="40">
        <f t="shared" si="1"/>
        <v>0</v>
      </c>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5">
      <c r="A34" s="55" t="s">
        <v>56</v>
      </c>
      <c r="B34" s="55" t="s">
        <v>103</v>
      </c>
      <c r="C34" s="55" t="s">
        <v>109</v>
      </c>
      <c r="D34" s="49">
        <v>1</v>
      </c>
      <c r="E34" s="46"/>
      <c r="F34" s="38">
        <v>3</v>
      </c>
      <c r="G34" s="40">
        <f t="shared" si="1"/>
        <v>0</v>
      </c>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row>
    <row r="35" spans="1:33" ht="15.5">
      <c r="A35" s="55" t="s">
        <v>57</v>
      </c>
      <c r="B35" s="55" t="s">
        <v>103</v>
      </c>
      <c r="C35" s="55" t="s">
        <v>109</v>
      </c>
      <c r="D35" s="49">
        <v>1</v>
      </c>
      <c r="E35" s="46"/>
      <c r="F35" s="38">
        <v>3</v>
      </c>
      <c r="G35" s="40">
        <f t="shared" si="1"/>
        <v>0</v>
      </c>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row>
    <row r="36" spans="1:33" ht="15.5">
      <c r="A36" s="56" t="s">
        <v>58</v>
      </c>
      <c r="B36" s="55" t="s">
        <v>103</v>
      </c>
      <c r="C36" s="56" t="s">
        <v>115</v>
      </c>
      <c r="D36" s="49">
        <v>1</v>
      </c>
      <c r="E36" s="46"/>
      <c r="F36" s="38">
        <v>3</v>
      </c>
      <c r="G36" s="40">
        <f t="shared" si="1"/>
        <v>0</v>
      </c>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5">
      <c r="A37" s="56" t="s">
        <v>59</v>
      </c>
      <c r="B37" s="55" t="s">
        <v>104</v>
      </c>
      <c r="C37" s="56" t="s">
        <v>116</v>
      </c>
      <c r="D37" s="49">
        <v>1</v>
      </c>
      <c r="E37" s="46"/>
      <c r="F37" s="38">
        <v>3</v>
      </c>
      <c r="G37" s="40">
        <f t="shared" si="1"/>
        <v>0</v>
      </c>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row>
    <row r="38" spans="1:33" ht="15.5">
      <c r="A38" s="56" t="s">
        <v>60</v>
      </c>
      <c r="B38" s="55" t="s">
        <v>104</v>
      </c>
      <c r="C38" s="55" t="s">
        <v>117</v>
      </c>
      <c r="D38" s="49">
        <v>1</v>
      </c>
      <c r="E38" s="46"/>
      <c r="F38" s="38">
        <v>3</v>
      </c>
      <c r="G38" s="40">
        <f t="shared" si="1"/>
        <v>0</v>
      </c>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row>
    <row r="39" spans="1:33" ht="15.5">
      <c r="A39" s="55" t="s">
        <v>61</v>
      </c>
      <c r="B39" s="55" t="s">
        <v>103</v>
      </c>
      <c r="C39" s="55" t="s">
        <v>118</v>
      </c>
      <c r="D39" s="49">
        <v>1</v>
      </c>
      <c r="E39" s="46"/>
      <c r="F39" s="38">
        <v>3</v>
      </c>
      <c r="G39" s="40">
        <f t="shared" si="1"/>
        <v>0</v>
      </c>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row>
    <row r="40" spans="1:33" ht="15.5">
      <c r="A40" s="55" t="s">
        <v>62</v>
      </c>
      <c r="B40" s="55" t="s">
        <v>103</v>
      </c>
      <c r="C40" s="55" t="s">
        <v>109</v>
      </c>
      <c r="D40" s="49">
        <v>1</v>
      </c>
      <c r="E40" s="46"/>
      <c r="F40" s="38">
        <v>3</v>
      </c>
      <c r="G40" s="40">
        <f t="shared" si="1"/>
        <v>0</v>
      </c>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row>
    <row r="41" spans="1:33" ht="15.5">
      <c r="A41" s="55" t="s">
        <v>63</v>
      </c>
      <c r="B41" s="55" t="s">
        <v>103</v>
      </c>
      <c r="C41" s="55" t="s">
        <v>118</v>
      </c>
      <c r="D41" s="49">
        <v>1</v>
      </c>
      <c r="E41" s="46"/>
      <c r="F41" s="38">
        <v>3</v>
      </c>
      <c r="G41" s="40">
        <f t="shared" si="1"/>
        <v>0</v>
      </c>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row>
    <row r="42" spans="1:33" ht="15.5">
      <c r="A42" s="55" t="s">
        <v>64</v>
      </c>
      <c r="B42" s="55" t="s">
        <v>103</v>
      </c>
      <c r="C42" s="55" t="s">
        <v>119</v>
      </c>
      <c r="D42" s="49">
        <v>1</v>
      </c>
      <c r="E42" s="46"/>
      <c r="F42" s="38">
        <v>3</v>
      </c>
      <c r="G42" s="40">
        <f t="shared" si="1"/>
        <v>0</v>
      </c>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row>
    <row r="43" spans="1:33" ht="15.5">
      <c r="A43" s="55" t="s">
        <v>65</v>
      </c>
      <c r="B43" s="55" t="s">
        <v>103</v>
      </c>
      <c r="C43" s="55" t="s">
        <v>129</v>
      </c>
      <c r="D43" s="49">
        <v>2</v>
      </c>
      <c r="E43" s="46"/>
      <c r="F43" s="38">
        <v>3</v>
      </c>
      <c r="G43" s="40">
        <f t="shared" si="1"/>
        <v>0</v>
      </c>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5">
      <c r="A44" s="55" t="s">
        <v>66</v>
      </c>
      <c r="B44" s="55" t="s">
        <v>103</v>
      </c>
      <c r="C44" s="55" t="s">
        <v>121</v>
      </c>
      <c r="D44" s="49">
        <v>1</v>
      </c>
      <c r="E44" s="46"/>
      <c r="F44" s="38">
        <v>3</v>
      </c>
      <c r="G44" s="40">
        <f t="shared" si="1"/>
        <v>0</v>
      </c>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row>
    <row r="45" spans="1:33" ht="15.5">
      <c r="A45" s="55" t="s">
        <v>67</v>
      </c>
      <c r="B45" s="55" t="s">
        <v>103</v>
      </c>
      <c r="C45" s="55" t="s">
        <v>114</v>
      </c>
      <c r="D45" s="49">
        <v>1</v>
      </c>
      <c r="E45" s="47"/>
      <c r="F45" s="38">
        <v>3</v>
      </c>
      <c r="G45" s="40">
        <f t="shared" si="1"/>
        <v>0</v>
      </c>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5">
      <c r="A46" s="56" t="s">
        <v>68</v>
      </c>
      <c r="B46" s="55" t="s">
        <v>104</v>
      </c>
      <c r="C46" s="55" t="s">
        <v>122</v>
      </c>
      <c r="D46" s="49">
        <v>1</v>
      </c>
      <c r="E46" s="47"/>
      <c r="F46" s="38">
        <v>3</v>
      </c>
      <c r="G46" s="40">
        <f t="shared" ref="G46:G81" si="2">(D46*E46*F46)</f>
        <v>0</v>
      </c>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row>
    <row r="47" spans="1:33" ht="15.5">
      <c r="A47" s="56" t="s">
        <v>68</v>
      </c>
      <c r="B47" s="55" t="s">
        <v>103</v>
      </c>
      <c r="C47" s="55" t="s">
        <v>123</v>
      </c>
      <c r="D47" s="49">
        <v>1</v>
      </c>
      <c r="E47" s="47"/>
      <c r="F47" s="38">
        <v>3</v>
      </c>
      <c r="G47" s="40">
        <f t="shared" si="2"/>
        <v>0</v>
      </c>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row>
    <row r="48" spans="1:33" ht="15.5">
      <c r="A48" s="55" t="s">
        <v>69</v>
      </c>
      <c r="B48" s="55" t="s">
        <v>103</v>
      </c>
      <c r="C48" s="55" t="s">
        <v>120</v>
      </c>
      <c r="D48" s="49">
        <v>1</v>
      </c>
      <c r="E48" s="47"/>
      <c r="F48" s="38">
        <v>3</v>
      </c>
      <c r="G48" s="40">
        <f t="shared" si="2"/>
        <v>0</v>
      </c>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5">
      <c r="A49" s="55" t="s">
        <v>70</v>
      </c>
      <c r="B49" s="55" t="s">
        <v>103</v>
      </c>
      <c r="C49" s="55" t="s">
        <v>109</v>
      </c>
      <c r="D49" s="49">
        <v>1</v>
      </c>
      <c r="E49" s="47"/>
      <c r="F49" s="38">
        <v>3</v>
      </c>
      <c r="G49" s="40">
        <f t="shared" si="2"/>
        <v>0</v>
      </c>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row>
    <row r="50" spans="1:33" ht="15.5">
      <c r="A50" s="55" t="s">
        <v>71</v>
      </c>
      <c r="B50" s="55" t="s">
        <v>103</v>
      </c>
      <c r="C50" s="55" t="s">
        <v>109</v>
      </c>
      <c r="D50" s="49">
        <v>1</v>
      </c>
      <c r="E50" s="47"/>
      <c r="F50" s="38">
        <v>3</v>
      </c>
      <c r="G50" s="40">
        <f t="shared" si="2"/>
        <v>0</v>
      </c>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row>
    <row r="51" spans="1:33" ht="15.5">
      <c r="A51" s="56" t="s">
        <v>72</v>
      </c>
      <c r="B51" s="55" t="s">
        <v>104</v>
      </c>
      <c r="C51" s="56" t="s">
        <v>124</v>
      </c>
      <c r="D51" s="49">
        <v>1</v>
      </c>
      <c r="E51" s="47"/>
      <c r="F51" s="38">
        <v>3</v>
      </c>
      <c r="G51" s="40">
        <f t="shared" si="2"/>
        <v>0</v>
      </c>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row>
    <row r="52" spans="1:33" ht="15.5">
      <c r="A52" s="55" t="s">
        <v>73</v>
      </c>
      <c r="B52" s="55" t="s">
        <v>104</v>
      </c>
      <c r="C52" s="55" t="s">
        <v>130</v>
      </c>
      <c r="D52" s="49">
        <v>2</v>
      </c>
      <c r="E52" s="47"/>
      <c r="F52" s="38">
        <v>3</v>
      </c>
      <c r="G52" s="40">
        <f t="shared" si="2"/>
        <v>0</v>
      </c>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row>
    <row r="53" spans="1:33" ht="15.5">
      <c r="A53" s="55" t="s">
        <v>74</v>
      </c>
      <c r="B53" s="55" t="s">
        <v>103</v>
      </c>
      <c r="C53" s="55" t="s">
        <v>109</v>
      </c>
      <c r="D53" s="49">
        <v>1</v>
      </c>
      <c r="E53" s="47"/>
      <c r="F53" s="38">
        <v>3</v>
      </c>
      <c r="G53" s="40">
        <f t="shared" si="2"/>
        <v>0</v>
      </c>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row>
    <row r="54" spans="1:33" ht="15.5">
      <c r="A54" s="55" t="s">
        <v>75</v>
      </c>
      <c r="B54" s="55" t="s">
        <v>103</v>
      </c>
      <c r="C54" s="55" t="s">
        <v>109</v>
      </c>
      <c r="D54" s="49">
        <v>1</v>
      </c>
      <c r="E54" s="47"/>
      <c r="F54" s="38">
        <v>3</v>
      </c>
      <c r="G54" s="40">
        <f t="shared" si="2"/>
        <v>0</v>
      </c>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row>
    <row r="55" spans="1:33" ht="15.5">
      <c r="A55" s="55" t="s">
        <v>76</v>
      </c>
      <c r="B55" s="55" t="s">
        <v>103</v>
      </c>
      <c r="C55" s="55" t="s">
        <v>109</v>
      </c>
      <c r="D55" s="49">
        <v>1</v>
      </c>
      <c r="E55" s="47"/>
      <c r="F55" s="38">
        <v>3</v>
      </c>
      <c r="G55" s="40">
        <f t="shared" si="2"/>
        <v>0</v>
      </c>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row>
    <row r="56" spans="1:33" ht="15.5">
      <c r="A56" s="55" t="s">
        <v>77</v>
      </c>
      <c r="B56" s="55" t="s">
        <v>103</v>
      </c>
      <c r="C56" s="55" t="s">
        <v>114</v>
      </c>
      <c r="D56" s="49">
        <v>1</v>
      </c>
      <c r="E56" s="47"/>
      <c r="F56" s="38">
        <v>3</v>
      </c>
      <c r="G56" s="40">
        <f t="shared" si="2"/>
        <v>0</v>
      </c>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row>
    <row r="57" spans="1:33" ht="15.5">
      <c r="A57" s="55" t="s">
        <v>78</v>
      </c>
      <c r="B57" s="55" t="s">
        <v>103</v>
      </c>
      <c r="C57" s="55" t="s">
        <v>114</v>
      </c>
      <c r="D57" s="49">
        <v>1</v>
      </c>
      <c r="E57" s="47"/>
      <c r="F57" s="38">
        <v>3</v>
      </c>
      <c r="G57" s="40">
        <f t="shared" si="2"/>
        <v>0</v>
      </c>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row>
    <row r="58" spans="1:33" ht="15.5">
      <c r="A58" s="55" t="s">
        <v>79</v>
      </c>
      <c r="B58" s="55" t="s">
        <v>103</v>
      </c>
      <c r="C58" s="55" t="s">
        <v>123</v>
      </c>
      <c r="D58" s="49">
        <v>1</v>
      </c>
      <c r="E58" s="47"/>
      <c r="F58" s="38">
        <v>3</v>
      </c>
      <c r="G58" s="40">
        <f t="shared" si="2"/>
        <v>0</v>
      </c>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row>
    <row r="59" spans="1:33" ht="15.5">
      <c r="A59" s="55" t="s">
        <v>80</v>
      </c>
      <c r="B59" s="55" t="s">
        <v>103</v>
      </c>
      <c r="C59" s="55" t="s">
        <v>120</v>
      </c>
      <c r="D59" s="49">
        <v>1</v>
      </c>
      <c r="E59" s="47"/>
      <c r="F59" s="38">
        <v>3</v>
      </c>
      <c r="G59" s="40">
        <f t="shared" si="2"/>
        <v>0</v>
      </c>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row>
    <row r="60" spans="1:33" ht="15.5">
      <c r="A60" s="55" t="s">
        <v>81</v>
      </c>
      <c r="B60" s="55" t="s">
        <v>103</v>
      </c>
      <c r="C60" s="55" t="s">
        <v>109</v>
      </c>
      <c r="D60" s="49">
        <v>1</v>
      </c>
      <c r="E60" s="47"/>
      <c r="F60" s="38">
        <v>3</v>
      </c>
      <c r="G60" s="40">
        <f t="shared" si="2"/>
        <v>0</v>
      </c>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row>
    <row r="61" spans="1:33" ht="15.5">
      <c r="A61" s="55" t="s">
        <v>82</v>
      </c>
      <c r="B61" s="55" t="s">
        <v>103</v>
      </c>
      <c r="C61" s="55" t="s">
        <v>120</v>
      </c>
      <c r="D61" s="49">
        <v>1</v>
      </c>
      <c r="E61" s="47"/>
      <c r="F61" s="38">
        <v>3</v>
      </c>
      <c r="G61" s="40">
        <f t="shared" si="2"/>
        <v>0</v>
      </c>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row>
    <row r="62" spans="1:33" ht="15.5">
      <c r="A62" s="55" t="s">
        <v>83</v>
      </c>
      <c r="B62" s="55" t="s">
        <v>103</v>
      </c>
      <c r="C62" s="55" t="s">
        <v>120</v>
      </c>
      <c r="D62" s="49">
        <v>1</v>
      </c>
      <c r="E62" s="47"/>
      <c r="F62" s="38">
        <v>3</v>
      </c>
      <c r="G62" s="40">
        <f t="shared" si="2"/>
        <v>0</v>
      </c>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row>
    <row r="63" spans="1:33" ht="15.5">
      <c r="A63" s="55" t="s">
        <v>84</v>
      </c>
      <c r="B63" s="55" t="s">
        <v>103</v>
      </c>
      <c r="C63" s="55" t="s">
        <v>110</v>
      </c>
      <c r="D63" s="49">
        <v>1</v>
      </c>
      <c r="E63" s="47"/>
      <c r="F63" s="38">
        <v>3</v>
      </c>
      <c r="G63" s="40">
        <f t="shared" si="2"/>
        <v>0</v>
      </c>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row>
    <row r="64" spans="1:33" ht="15.5">
      <c r="A64" s="55" t="s">
        <v>85</v>
      </c>
      <c r="B64" s="55" t="s">
        <v>103</v>
      </c>
      <c r="C64" s="55" t="s">
        <v>110</v>
      </c>
      <c r="D64" s="49">
        <v>1</v>
      </c>
      <c r="E64" s="47"/>
      <c r="F64" s="38">
        <v>3</v>
      </c>
      <c r="G64" s="40">
        <f t="shared" si="2"/>
        <v>0</v>
      </c>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row>
    <row r="65" spans="1:33" ht="15.5">
      <c r="A65" s="55" t="s">
        <v>86</v>
      </c>
      <c r="B65" s="55" t="s">
        <v>103</v>
      </c>
      <c r="C65" s="55"/>
      <c r="D65" s="49">
        <v>1</v>
      </c>
      <c r="E65" s="47"/>
      <c r="F65" s="38">
        <v>3</v>
      </c>
      <c r="G65" s="40">
        <f t="shared" si="2"/>
        <v>0</v>
      </c>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row>
    <row r="66" spans="1:33" ht="15.5">
      <c r="A66" s="55" t="s">
        <v>87</v>
      </c>
      <c r="B66" s="55" t="s">
        <v>103</v>
      </c>
      <c r="C66" s="55" t="s">
        <v>120</v>
      </c>
      <c r="D66" s="49">
        <v>1</v>
      </c>
      <c r="E66" s="47"/>
      <c r="F66" s="38">
        <v>3</v>
      </c>
      <c r="G66" s="40">
        <f t="shared" si="2"/>
        <v>0</v>
      </c>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row>
    <row r="67" spans="1:33" ht="15.5">
      <c r="A67" s="55" t="s">
        <v>88</v>
      </c>
      <c r="B67" s="55" t="s">
        <v>103</v>
      </c>
      <c r="C67" s="55" t="s">
        <v>110</v>
      </c>
      <c r="D67" s="49">
        <v>1</v>
      </c>
      <c r="E67" s="47"/>
      <c r="F67" s="38">
        <v>3</v>
      </c>
      <c r="G67" s="40">
        <f t="shared" si="2"/>
        <v>0</v>
      </c>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row>
    <row r="68" spans="1:33" ht="15.5">
      <c r="A68" s="55" t="s">
        <v>89</v>
      </c>
      <c r="B68" s="55" t="s">
        <v>103</v>
      </c>
      <c r="C68" s="55" t="s">
        <v>120</v>
      </c>
      <c r="D68" s="49">
        <v>1</v>
      </c>
      <c r="E68" s="47"/>
      <c r="F68" s="38">
        <v>3</v>
      </c>
      <c r="G68" s="40">
        <f t="shared" si="2"/>
        <v>0</v>
      </c>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row>
    <row r="69" spans="1:33" ht="15.5">
      <c r="A69" s="55" t="s">
        <v>90</v>
      </c>
      <c r="B69" s="55" t="s">
        <v>103</v>
      </c>
      <c r="C69" s="55" t="s">
        <v>120</v>
      </c>
      <c r="D69" s="49">
        <v>1</v>
      </c>
      <c r="E69" s="47"/>
      <c r="F69" s="38">
        <v>3</v>
      </c>
      <c r="G69" s="40">
        <f t="shared" si="2"/>
        <v>0</v>
      </c>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row>
    <row r="70" spans="1:33" ht="15.5">
      <c r="A70" s="55" t="s">
        <v>91</v>
      </c>
      <c r="B70" s="55" t="s">
        <v>103</v>
      </c>
      <c r="C70" s="55" t="s">
        <v>120</v>
      </c>
      <c r="D70" s="49">
        <v>1</v>
      </c>
      <c r="E70" s="47"/>
      <c r="F70" s="38">
        <v>3</v>
      </c>
      <c r="G70" s="40">
        <f t="shared" si="2"/>
        <v>0</v>
      </c>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row>
    <row r="71" spans="1:33" ht="15.5">
      <c r="A71" s="55" t="s">
        <v>92</v>
      </c>
      <c r="B71" s="55" t="s">
        <v>103</v>
      </c>
      <c r="C71" s="55" t="s">
        <v>120</v>
      </c>
      <c r="D71" s="49">
        <v>1</v>
      </c>
      <c r="E71" s="47"/>
      <c r="F71" s="38">
        <v>3</v>
      </c>
      <c r="G71" s="40">
        <f t="shared" si="2"/>
        <v>0</v>
      </c>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row>
    <row r="72" spans="1:33" ht="15.5">
      <c r="A72" s="55" t="s">
        <v>93</v>
      </c>
      <c r="B72" s="55" t="s">
        <v>103</v>
      </c>
      <c r="C72" s="55" t="s">
        <v>120</v>
      </c>
      <c r="D72" s="49">
        <v>1</v>
      </c>
      <c r="E72" s="47"/>
      <c r="F72" s="38">
        <v>3</v>
      </c>
      <c r="G72" s="40">
        <f t="shared" si="2"/>
        <v>0</v>
      </c>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row>
    <row r="73" spans="1:33" ht="15.5">
      <c r="A73" s="55" t="s">
        <v>94</v>
      </c>
      <c r="B73" s="55" t="s">
        <v>103</v>
      </c>
      <c r="C73" s="55" t="s">
        <v>125</v>
      </c>
      <c r="D73" s="49">
        <v>1</v>
      </c>
      <c r="E73" s="47"/>
      <c r="F73" s="38">
        <v>3</v>
      </c>
      <c r="G73" s="40">
        <f t="shared" si="2"/>
        <v>0</v>
      </c>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row>
    <row r="74" spans="1:33" ht="15.5">
      <c r="A74" s="55" t="s">
        <v>95</v>
      </c>
      <c r="B74" s="55" t="s">
        <v>105</v>
      </c>
      <c r="C74" s="55" t="s">
        <v>109</v>
      </c>
      <c r="D74" s="49">
        <v>1</v>
      </c>
      <c r="E74" s="47"/>
      <c r="F74" s="38">
        <v>3</v>
      </c>
      <c r="G74" s="40">
        <f t="shared" si="2"/>
        <v>0</v>
      </c>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row>
    <row r="75" spans="1:33" ht="15.5">
      <c r="A75" s="57" t="s">
        <v>96</v>
      </c>
      <c r="B75" s="57" t="s">
        <v>106</v>
      </c>
      <c r="C75" s="57"/>
      <c r="D75" s="49">
        <v>1</v>
      </c>
      <c r="E75" s="47"/>
      <c r="F75" s="38">
        <v>3</v>
      </c>
      <c r="G75" s="40">
        <f t="shared" si="2"/>
        <v>0</v>
      </c>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row>
    <row r="76" spans="1:33" ht="15.5">
      <c r="A76" s="58" t="s">
        <v>97</v>
      </c>
      <c r="B76" s="58" t="s">
        <v>106</v>
      </c>
      <c r="C76" s="58" t="s">
        <v>115</v>
      </c>
      <c r="D76" s="49">
        <v>1</v>
      </c>
      <c r="E76" s="47"/>
      <c r="F76" s="38">
        <v>3</v>
      </c>
      <c r="G76" s="40">
        <f t="shared" si="2"/>
        <v>0</v>
      </c>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row>
    <row r="77" spans="1:33" ht="15.5">
      <c r="A77" s="59" t="s">
        <v>98</v>
      </c>
      <c r="B77" s="60" t="s">
        <v>107</v>
      </c>
      <c r="C77" s="59"/>
      <c r="D77" s="49">
        <v>1</v>
      </c>
      <c r="E77" s="47"/>
      <c r="F77" s="38">
        <v>3</v>
      </c>
      <c r="G77" s="40">
        <f t="shared" si="2"/>
        <v>0</v>
      </c>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row>
    <row r="78" spans="1:33" ht="15.5">
      <c r="A78" s="59" t="s">
        <v>99</v>
      </c>
      <c r="B78" s="60" t="s">
        <v>107</v>
      </c>
      <c r="C78" s="59"/>
      <c r="D78" s="49">
        <v>1</v>
      </c>
      <c r="E78" s="47"/>
      <c r="F78" s="38">
        <v>3</v>
      </c>
      <c r="G78" s="40">
        <f t="shared" si="2"/>
        <v>0</v>
      </c>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row>
    <row r="79" spans="1:33" ht="15.5">
      <c r="A79" s="59" t="s">
        <v>100</v>
      </c>
      <c r="B79" s="60" t="s">
        <v>107</v>
      </c>
      <c r="C79" s="59"/>
      <c r="D79" s="49">
        <v>1</v>
      </c>
      <c r="E79" s="47"/>
      <c r="F79" s="38">
        <v>3</v>
      </c>
      <c r="G79" s="40">
        <f t="shared" si="2"/>
        <v>0</v>
      </c>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row>
    <row r="80" spans="1:33" ht="15.5">
      <c r="A80" s="61" t="s">
        <v>126</v>
      </c>
      <c r="B80" s="55" t="s">
        <v>105</v>
      </c>
      <c r="C80" s="59" t="s">
        <v>131</v>
      </c>
      <c r="D80" s="49">
        <v>1</v>
      </c>
      <c r="E80" s="47"/>
      <c r="F80" s="38">
        <v>3</v>
      </c>
      <c r="G80" s="40">
        <f t="shared" si="2"/>
        <v>0</v>
      </c>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row>
    <row r="81" spans="1:33" ht="15.5">
      <c r="A81" s="61" t="s">
        <v>127</v>
      </c>
      <c r="B81" s="55" t="s">
        <v>103</v>
      </c>
      <c r="C81" s="59" t="s">
        <v>123</v>
      </c>
      <c r="D81" s="49">
        <v>1</v>
      </c>
      <c r="E81" s="47"/>
      <c r="F81" s="38">
        <v>3</v>
      </c>
      <c r="G81" s="40">
        <f t="shared" si="2"/>
        <v>0</v>
      </c>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row>
    <row r="82" spans="1:33" ht="16" thickBot="1">
      <c r="A82" s="62" t="s">
        <v>101</v>
      </c>
      <c r="B82" s="63" t="s">
        <v>107</v>
      </c>
      <c r="C82" s="62"/>
      <c r="D82" s="49">
        <v>1</v>
      </c>
      <c r="E82" s="47"/>
      <c r="F82" s="38">
        <v>3</v>
      </c>
      <c r="G82" s="40">
        <f>(D82*E82*F82)</f>
        <v>0</v>
      </c>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row>
    <row r="83" spans="1:33" ht="15" thickBot="1">
      <c r="A83" s="54" t="s">
        <v>23</v>
      </c>
      <c r="B83" s="50"/>
      <c r="C83" s="52"/>
      <c r="D83" s="53"/>
      <c r="E83" s="8"/>
      <c r="F83" s="9"/>
      <c r="G83" s="51">
        <f>SUM(G2:G47)</f>
        <v>0</v>
      </c>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row>
    <row r="84" spans="1:33">
      <c r="A84" s="11"/>
      <c r="B84" s="11"/>
      <c r="C84" s="11"/>
      <c r="D84" s="35"/>
      <c r="E84" s="11"/>
      <c r="F84" s="36"/>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row>
    <row r="85" spans="1:33">
      <c r="A85" s="11"/>
      <c r="B85" s="11"/>
      <c r="C85" s="11"/>
      <c r="D85" s="35"/>
      <c r="E85" s="11"/>
      <c r="F85" s="36"/>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row>
    <row r="86" spans="1:33">
      <c r="A86" s="11"/>
      <c r="B86" s="11"/>
      <c r="C86" s="11"/>
      <c r="D86" s="35"/>
      <c r="E86" s="11"/>
      <c r="F86" s="36"/>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row>
    <row r="87" spans="1:33">
      <c r="A87" s="11"/>
      <c r="B87" s="11"/>
      <c r="C87" s="11"/>
      <c r="D87" s="35"/>
      <c r="E87" s="11"/>
      <c r="F87" s="36"/>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3">
      <c r="A88" s="11"/>
      <c r="B88" s="11"/>
      <c r="C88" s="11"/>
      <c r="D88" s="35"/>
      <c r="E88" s="11"/>
      <c r="F88" s="36"/>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row>
    <row r="89" spans="1:33">
      <c r="A89" s="11"/>
      <c r="B89" s="11"/>
      <c r="C89" s="11"/>
      <c r="D89" s="35"/>
      <c r="E89" s="11"/>
      <c r="F89" s="36"/>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3">
      <c r="A90" s="11"/>
      <c r="B90" s="11"/>
      <c r="C90" s="11"/>
      <c r="D90" s="35"/>
      <c r="E90" s="11"/>
      <c r="F90" s="36"/>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row>
    <row r="91" spans="1:33">
      <c r="A91" s="11"/>
      <c r="B91" s="11"/>
      <c r="C91" s="11"/>
      <c r="D91" s="35"/>
      <c r="E91" s="11"/>
      <c r="F91" s="36"/>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row>
    <row r="92" spans="1:33">
      <c r="A92" s="11"/>
      <c r="B92" s="11"/>
      <c r="C92" s="11"/>
      <c r="D92" s="35"/>
      <c r="E92" s="11"/>
      <c r="F92" s="36"/>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row>
    <row r="93" spans="1:33">
      <c r="A93" s="11"/>
      <c r="B93" s="11"/>
      <c r="C93" s="11"/>
      <c r="D93" s="35"/>
      <c r="E93" s="11"/>
      <c r="F93" s="36"/>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row>
    <row r="94" spans="1:33">
      <c r="A94" s="11"/>
      <c r="B94" s="11"/>
      <c r="C94" s="11"/>
      <c r="D94" s="35"/>
      <c r="E94" s="11"/>
      <c r="F94" s="36"/>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row>
    <row r="95" spans="1:33">
      <c r="A95" s="11"/>
      <c r="B95" s="11"/>
      <c r="C95" s="11"/>
      <c r="D95" s="35"/>
      <c r="E95" s="11"/>
      <c r="F95" s="36"/>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row>
    <row r="96" spans="1:33">
      <c r="A96" s="11"/>
      <c r="B96" s="11"/>
      <c r="C96" s="11"/>
      <c r="D96" s="35"/>
      <c r="E96" s="11"/>
      <c r="F96" s="36"/>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row>
    <row r="97" spans="1:33">
      <c r="A97" s="11"/>
      <c r="B97" s="11"/>
      <c r="C97" s="11"/>
      <c r="D97" s="35"/>
      <c r="E97" s="11"/>
      <c r="F97" s="36"/>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row>
    <row r="98" spans="1:33">
      <c r="A98" s="11"/>
      <c r="B98" s="11"/>
      <c r="C98" s="11"/>
      <c r="D98" s="35"/>
      <c r="E98" s="11"/>
      <c r="F98" s="36"/>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row>
    <row r="99" spans="1:33">
      <c r="A99" s="11"/>
      <c r="B99" s="11"/>
      <c r="C99" s="11"/>
      <c r="D99" s="35"/>
      <c r="E99" s="11"/>
      <c r="F99" s="36"/>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row>
    <row r="100" spans="1:33">
      <c r="A100" s="11"/>
      <c r="B100" s="11"/>
      <c r="C100" s="11"/>
      <c r="D100" s="35"/>
      <c r="E100" s="11"/>
      <c r="F100" s="36"/>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row>
    <row r="101" spans="1:33">
      <c r="A101" s="11"/>
      <c r="B101" s="11"/>
      <c r="C101" s="11"/>
      <c r="D101" s="35"/>
      <c r="E101" s="11"/>
      <c r="F101" s="36"/>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row>
    <row r="102" spans="1:33">
      <c r="A102" s="11"/>
      <c r="B102" s="11"/>
      <c r="C102" s="11"/>
      <c r="D102" s="35"/>
      <c r="E102" s="11"/>
      <c r="F102" s="36"/>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row>
    <row r="103" spans="1:33">
      <c r="A103" s="11"/>
      <c r="B103" s="11"/>
      <c r="C103" s="11"/>
      <c r="D103" s="35"/>
      <c r="E103" s="11"/>
      <c r="F103" s="36"/>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row>
    <row r="104" spans="1:33">
      <c r="A104" s="11"/>
      <c r="B104" s="11"/>
      <c r="C104" s="11"/>
      <c r="D104" s="35"/>
      <c r="E104" s="11"/>
      <c r="F104" s="36"/>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row>
    <row r="105" spans="1:33">
      <c r="A105" s="11"/>
      <c r="B105" s="11"/>
      <c r="C105" s="11"/>
      <c r="D105" s="35"/>
      <c r="E105" s="11"/>
      <c r="F105" s="36"/>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row>
    <row r="106" spans="1:33">
      <c r="A106" s="11"/>
      <c r="B106" s="11"/>
      <c r="C106" s="11"/>
      <c r="D106" s="35"/>
      <c r="E106" s="11"/>
      <c r="F106" s="36"/>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row>
    <row r="107" spans="1:33">
      <c r="A107" s="11"/>
      <c r="B107" s="11"/>
      <c r="C107" s="11"/>
      <c r="D107" s="35"/>
      <c r="E107" s="11"/>
      <c r="F107" s="36"/>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row>
    <row r="108" spans="1:33">
      <c r="A108" s="11"/>
      <c r="B108" s="11"/>
      <c r="C108" s="11"/>
      <c r="D108" s="35"/>
      <c r="E108" s="11"/>
      <c r="F108" s="36"/>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row>
    <row r="109" spans="1:33">
      <c r="A109" s="11"/>
      <c r="B109" s="11"/>
      <c r="C109" s="11"/>
      <c r="D109" s="35"/>
      <c r="E109" s="11"/>
      <c r="F109" s="36"/>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row>
    <row r="110" spans="1:33">
      <c r="A110" s="11"/>
      <c r="B110" s="11"/>
      <c r="C110" s="11"/>
      <c r="D110" s="35"/>
      <c r="E110" s="11"/>
      <c r="F110" s="36"/>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row>
    <row r="111" spans="1:33">
      <c r="A111" s="11"/>
      <c r="B111" s="11"/>
      <c r="C111" s="11"/>
      <c r="D111" s="35"/>
      <c r="E111" s="11"/>
      <c r="F111" s="36"/>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row>
    <row r="112" spans="1:33">
      <c r="A112" s="11"/>
      <c r="B112" s="11"/>
      <c r="C112" s="11"/>
      <c r="D112" s="35"/>
      <c r="E112" s="11"/>
      <c r="F112" s="36"/>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row>
    <row r="113" spans="1:33">
      <c r="A113" s="11"/>
      <c r="B113" s="11"/>
      <c r="C113" s="11"/>
      <c r="D113" s="35"/>
      <c r="E113" s="11"/>
      <c r="F113" s="36"/>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row>
    <row r="114" spans="1:33">
      <c r="A114" s="11"/>
      <c r="B114" s="11"/>
      <c r="C114" s="11"/>
      <c r="D114" s="35"/>
      <c r="E114" s="11"/>
      <c r="F114" s="36"/>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row>
    <row r="115" spans="1:33">
      <c r="A115" s="11"/>
      <c r="B115" s="11"/>
      <c r="C115" s="11"/>
      <c r="D115" s="35"/>
      <c r="E115" s="11"/>
      <c r="F115" s="36"/>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row>
    <row r="116" spans="1:33">
      <c r="A116" s="11"/>
      <c r="B116" s="11"/>
      <c r="C116" s="11"/>
      <c r="D116" s="35"/>
      <c r="E116" s="11"/>
      <c r="F116" s="36"/>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row>
    <row r="117" spans="1:33">
      <c r="A117" s="11"/>
      <c r="B117" s="11"/>
      <c r="C117" s="11"/>
      <c r="D117" s="35"/>
      <c r="E117" s="11"/>
      <c r="F117" s="36"/>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row>
    <row r="118" spans="1:33">
      <c r="A118" s="11"/>
      <c r="B118" s="11"/>
      <c r="C118" s="11"/>
      <c r="D118" s="35"/>
      <c r="E118" s="11"/>
      <c r="F118" s="36"/>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row>
    <row r="119" spans="1:33">
      <c r="A119" s="11"/>
      <c r="B119" s="11"/>
      <c r="C119" s="11"/>
      <c r="D119" s="35"/>
      <c r="E119" s="11"/>
      <c r="F119" s="36"/>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row>
    <row r="120" spans="1:33">
      <c r="A120" s="11"/>
      <c r="B120" s="11"/>
      <c r="C120" s="11"/>
      <c r="D120" s="35"/>
      <c r="E120" s="11"/>
      <c r="F120" s="36"/>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row>
    <row r="121" spans="1:33">
      <c r="A121" s="11"/>
      <c r="B121" s="11"/>
      <c r="C121" s="11"/>
      <c r="D121" s="35"/>
      <c r="E121" s="11"/>
      <c r="F121" s="36"/>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row>
    <row r="122" spans="1:33">
      <c r="A122" s="11"/>
      <c r="B122" s="11"/>
      <c r="C122" s="11"/>
      <c r="D122" s="35"/>
      <c r="E122" s="11"/>
      <c r="F122" s="36"/>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row>
    <row r="123" spans="1:33">
      <c r="A123" s="11"/>
      <c r="B123" s="11"/>
      <c r="C123" s="11"/>
      <c r="D123" s="35"/>
      <c r="E123" s="11"/>
      <c r="F123" s="36"/>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row>
    <row r="124" spans="1:33">
      <c r="A124" s="11"/>
      <c r="B124" s="11"/>
      <c r="C124" s="11"/>
      <c r="D124" s="35"/>
      <c r="E124" s="11"/>
      <c r="F124" s="36"/>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row>
    <row r="125" spans="1:33">
      <c r="A125" s="11"/>
      <c r="B125" s="11"/>
      <c r="C125" s="11"/>
      <c r="D125" s="35"/>
      <c r="E125" s="11"/>
      <c r="F125" s="36"/>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row>
    <row r="126" spans="1:33">
      <c r="A126" s="11"/>
      <c r="B126" s="11"/>
      <c r="C126" s="11"/>
      <c r="D126" s="35"/>
      <c r="E126" s="11"/>
      <c r="F126" s="36"/>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row>
    <row r="127" spans="1:33">
      <c r="A127" s="11"/>
      <c r="B127" s="11"/>
      <c r="C127" s="11"/>
      <c r="D127" s="35"/>
      <c r="E127" s="11"/>
      <c r="F127" s="36"/>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row>
    <row r="128" spans="1:33">
      <c r="A128" s="11"/>
      <c r="B128" s="11"/>
      <c r="C128" s="11"/>
      <c r="D128" s="35"/>
      <c r="E128" s="11"/>
      <c r="F128" s="36"/>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row>
    <row r="129" spans="1:33">
      <c r="A129" s="11"/>
      <c r="B129" s="11"/>
      <c r="C129" s="11"/>
      <c r="D129" s="35"/>
      <c r="E129" s="11"/>
      <c r="F129" s="36"/>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row>
    <row r="130" spans="1:33">
      <c r="A130" s="11"/>
      <c r="B130" s="11"/>
      <c r="C130" s="11"/>
      <c r="D130" s="35"/>
      <c r="E130" s="11"/>
      <c r="F130" s="36"/>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row>
    <row r="131" spans="1:33">
      <c r="A131" s="11"/>
      <c r="B131" s="11"/>
      <c r="C131" s="11"/>
      <c r="D131" s="35"/>
      <c r="E131" s="11"/>
      <c r="F131" s="36"/>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row>
    <row r="132" spans="1:33">
      <c r="A132" s="11"/>
      <c r="B132" s="11"/>
      <c r="C132" s="11"/>
      <c r="D132" s="35"/>
      <c r="E132" s="11"/>
      <c r="F132" s="36"/>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row>
    <row r="133" spans="1:33">
      <c r="A133" s="11"/>
      <c r="B133" s="11"/>
      <c r="C133" s="11"/>
      <c r="D133" s="35"/>
      <c r="E133" s="11"/>
      <c r="F133" s="36"/>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row>
    <row r="134" spans="1:33">
      <c r="A134" s="11"/>
      <c r="B134" s="11"/>
      <c r="C134" s="11"/>
      <c r="D134" s="35"/>
      <c r="E134" s="11"/>
      <c r="F134" s="36"/>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row>
    <row r="135" spans="1:33">
      <c r="A135" s="11"/>
      <c r="B135" s="11"/>
      <c r="C135" s="11"/>
      <c r="D135" s="35"/>
      <c r="E135" s="11"/>
      <c r="F135" s="36"/>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row>
    <row r="136" spans="1:33">
      <c r="A136" s="11"/>
      <c r="B136" s="11"/>
      <c r="C136" s="11"/>
      <c r="D136" s="35"/>
      <c r="E136" s="11"/>
      <c r="F136" s="36"/>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row>
    <row r="137" spans="1:33">
      <c r="A137" s="11"/>
      <c r="B137" s="11"/>
      <c r="C137" s="11"/>
      <c r="D137" s="35"/>
      <c r="E137" s="11"/>
      <c r="F137" s="36"/>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row>
    <row r="138" spans="1:33">
      <c r="A138" s="11"/>
      <c r="B138" s="11"/>
      <c r="C138" s="11"/>
      <c r="D138" s="35"/>
      <c r="E138" s="11"/>
      <c r="F138" s="36"/>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row>
    <row r="139" spans="1:33">
      <c r="A139" s="11"/>
      <c r="B139" s="11"/>
      <c r="C139" s="11"/>
      <c r="D139" s="35"/>
      <c r="E139" s="11"/>
      <c r="F139" s="36"/>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row>
    <row r="140" spans="1:33">
      <c r="A140" s="11"/>
      <c r="B140" s="11"/>
      <c r="C140" s="11"/>
      <c r="D140" s="35"/>
      <c r="E140" s="11"/>
      <c r="F140" s="36"/>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row>
    <row r="141" spans="1:33">
      <c r="A141" s="11"/>
      <c r="B141" s="11"/>
      <c r="C141" s="11"/>
      <c r="D141" s="35"/>
      <c r="E141" s="11"/>
      <c r="F141" s="36"/>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row>
    <row r="142" spans="1:33">
      <c r="A142" s="11"/>
      <c r="B142" s="11"/>
      <c r="C142" s="11"/>
      <c r="D142" s="35"/>
      <c r="E142" s="11"/>
      <c r="F142" s="36"/>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row>
    <row r="143" spans="1:33">
      <c r="A143" s="11"/>
      <c r="B143" s="11"/>
      <c r="C143" s="11"/>
      <c r="D143" s="35"/>
      <c r="E143" s="11"/>
      <c r="F143" s="36"/>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row>
    <row r="144" spans="1:33">
      <c r="A144" s="11"/>
      <c r="B144" s="11"/>
      <c r="C144" s="11"/>
      <c r="D144" s="35"/>
      <c r="E144" s="11"/>
      <c r="F144" s="36"/>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row>
    <row r="145" spans="1:33">
      <c r="A145" s="11"/>
      <c r="B145" s="11"/>
      <c r="C145" s="11"/>
      <c r="D145" s="35"/>
      <c r="E145" s="11"/>
      <c r="F145" s="36"/>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row>
    <row r="146" spans="1:33">
      <c r="A146" s="11"/>
      <c r="B146" s="11"/>
      <c r="C146" s="11"/>
      <c r="D146" s="35"/>
      <c r="E146" s="11"/>
      <c r="F146" s="36"/>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row>
    <row r="147" spans="1:33">
      <c r="A147" s="11"/>
      <c r="B147" s="11"/>
      <c r="C147" s="11"/>
      <c r="D147" s="35"/>
      <c r="E147" s="11"/>
      <c r="F147" s="36"/>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row>
    <row r="148" spans="1:33">
      <c r="A148" s="11"/>
      <c r="B148" s="11"/>
      <c r="C148" s="11"/>
      <c r="D148" s="35"/>
      <c r="E148" s="11"/>
      <c r="F148" s="36"/>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row>
    <row r="149" spans="1:33">
      <c r="A149" s="11"/>
      <c r="B149" s="11"/>
      <c r="C149" s="11"/>
      <c r="D149" s="35"/>
      <c r="E149" s="11"/>
      <c r="F149" s="36"/>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row>
    <row r="150" spans="1:33">
      <c r="A150" s="11"/>
      <c r="B150" s="11"/>
      <c r="C150" s="11"/>
      <c r="D150" s="35"/>
      <c r="E150" s="11"/>
      <c r="F150" s="36"/>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row>
    <row r="151" spans="1:33">
      <c r="A151" s="11"/>
      <c r="B151" s="11"/>
      <c r="C151" s="11"/>
      <c r="D151" s="35"/>
      <c r="E151" s="11"/>
      <c r="F151" s="36"/>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row>
    <row r="152" spans="1:33">
      <c r="A152" s="11"/>
      <c r="B152" s="11"/>
      <c r="C152" s="11"/>
      <c r="D152" s="35"/>
      <c r="E152" s="11"/>
      <c r="F152" s="36"/>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row>
    <row r="153" spans="1:33">
      <c r="A153" s="11"/>
      <c r="B153" s="11"/>
      <c r="C153" s="11"/>
      <c r="D153" s="35"/>
      <c r="E153" s="11"/>
      <c r="F153" s="36"/>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row>
    <row r="154" spans="1:33">
      <c r="A154" s="11"/>
      <c r="B154" s="11"/>
      <c r="C154" s="11"/>
      <c r="D154" s="35"/>
      <c r="E154" s="11"/>
      <c r="F154" s="36"/>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row>
    <row r="155" spans="1:33">
      <c r="A155" s="11"/>
      <c r="B155" s="11"/>
      <c r="C155" s="11"/>
      <c r="D155" s="35"/>
      <c r="E155" s="11"/>
      <c r="F155" s="36"/>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row>
    <row r="156" spans="1:33">
      <c r="A156" s="11"/>
      <c r="B156" s="11"/>
      <c r="C156" s="11"/>
      <c r="D156" s="35"/>
      <c r="E156" s="11"/>
      <c r="F156" s="36"/>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row>
    <row r="157" spans="1:33">
      <c r="A157" s="11"/>
      <c r="B157" s="11"/>
      <c r="C157" s="11"/>
      <c r="D157" s="35"/>
      <c r="E157" s="11"/>
      <c r="F157" s="36"/>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row>
    <row r="158" spans="1:33">
      <c r="A158" s="11"/>
      <c r="B158" s="11"/>
      <c r="C158" s="11"/>
      <c r="D158" s="35"/>
      <c r="E158" s="11"/>
      <c r="F158" s="36"/>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row>
    <row r="159" spans="1:33">
      <c r="A159" s="11"/>
      <c r="B159" s="11"/>
      <c r="C159" s="11"/>
      <c r="D159" s="35"/>
      <c r="E159" s="11"/>
      <c r="F159" s="36"/>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row>
    <row r="160" spans="1:33">
      <c r="A160" s="11"/>
      <c r="B160" s="11"/>
      <c r="C160" s="11"/>
      <c r="D160" s="35"/>
      <c r="E160" s="11"/>
      <c r="F160" s="36"/>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row>
    <row r="161" spans="1:33">
      <c r="A161" s="11"/>
      <c r="B161" s="11"/>
      <c r="C161" s="11"/>
      <c r="D161" s="35"/>
      <c r="E161" s="11"/>
      <c r="F161" s="36"/>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row>
    <row r="162" spans="1:33">
      <c r="A162" s="11"/>
      <c r="B162" s="11"/>
      <c r="C162" s="11"/>
      <c r="D162" s="35"/>
      <c r="E162" s="11"/>
      <c r="F162" s="36"/>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row>
    <row r="163" spans="1:33">
      <c r="A163" s="11"/>
      <c r="B163" s="11"/>
      <c r="C163" s="11"/>
      <c r="D163" s="35"/>
      <c r="E163" s="11"/>
      <c r="F163" s="36"/>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row>
    <row r="164" spans="1:33">
      <c r="A164" s="11"/>
      <c r="B164" s="11"/>
      <c r="C164" s="11"/>
      <c r="D164" s="35"/>
      <c r="E164" s="11"/>
      <c r="F164" s="36"/>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row>
    <row r="165" spans="1:33">
      <c r="A165" s="11"/>
      <c r="B165" s="11"/>
      <c r="C165" s="11"/>
      <c r="D165" s="35"/>
      <c r="E165" s="11"/>
      <c r="F165" s="36"/>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row>
    <row r="166" spans="1:33">
      <c r="A166" s="11"/>
      <c r="B166" s="11"/>
      <c r="C166" s="11"/>
      <c r="D166" s="35"/>
      <c r="E166" s="11"/>
      <c r="F166" s="36"/>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row>
    <row r="167" spans="1:33">
      <c r="A167" s="11"/>
      <c r="B167" s="11"/>
      <c r="C167" s="11"/>
      <c r="D167" s="35"/>
      <c r="E167" s="11"/>
      <c r="F167" s="36"/>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row>
    <row r="168" spans="1:33">
      <c r="A168" s="11"/>
      <c r="B168" s="11"/>
      <c r="C168" s="11"/>
      <c r="D168" s="35"/>
      <c r="E168" s="11"/>
      <c r="F168" s="36"/>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row>
    <row r="169" spans="1:33">
      <c r="A169" s="11"/>
      <c r="B169" s="11"/>
      <c r="C169" s="11"/>
      <c r="D169" s="35"/>
      <c r="E169" s="11"/>
      <c r="F169" s="36"/>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row>
    <row r="170" spans="1:33">
      <c r="A170" s="11"/>
      <c r="B170" s="11"/>
      <c r="C170" s="11"/>
      <c r="D170" s="35"/>
      <c r="E170" s="11"/>
      <c r="F170" s="36"/>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row>
    <row r="171" spans="1:33">
      <c r="A171" s="11"/>
      <c r="B171" s="11"/>
      <c r="C171" s="11"/>
      <c r="D171" s="35"/>
      <c r="E171" s="11"/>
      <c r="F171" s="36"/>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row>
    <row r="172" spans="1:33">
      <c r="A172" s="11"/>
      <c r="B172" s="11"/>
      <c r="C172" s="11"/>
      <c r="D172" s="35"/>
      <c r="E172" s="11"/>
      <c r="F172" s="36"/>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row>
    <row r="173" spans="1:33">
      <c r="A173" s="11"/>
      <c r="B173" s="11"/>
      <c r="C173" s="11"/>
      <c r="D173" s="35"/>
      <c r="E173" s="11"/>
      <c r="F173" s="36"/>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row>
    <row r="174" spans="1:33">
      <c r="A174" s="11"/>
      <c r="B174" s="11"/>
      <c r="C174" s="11"/>
      <c r="D174" s="35"/>
      <c r="E174" s="11"/>
      <c r="F174" s="36"/>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row>
    <row r="175" spans="1:33">
      <c r="A175" s="11"/>
      <c r="B175" s="11"/>
      <c r="C175" s="11"/>
      <c r="D175" s="35"/>
      <c r="E175" s="11"/>
      <c r="F175" s="36"/>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row>
    <row r="176" spans="1:33">
      <c r="A176" s="11"/>
      <c r="B176" s="11"/>
      <c r="C176" s="11"/>
      <c r="D176" s="35"/>
      <c r="E176" s="11"/>
      <c r="F176" s="36"/>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row>
    <row r="177" spans="1:33">
      <c r="A177" s="11"/>
      <c r="B177" s="11"/>
      <c r="C177" s="11"/>
      <c r="D177" s="35"/>
      <c r="E177" s="11"/>
      <c r="F177" s="36"/>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row>
    <row r="178" spans="1:33">
      <c r="A178" s="11"/>
      <c r="B178" s="11"/>
      <c r="C178" s="11"/>
      <c r="D178" s="35"/>
      <c r="E178" s="11"/>
      <c r="F178" s="36"/>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row>
    <row r="179" spans="1:33">
      <c r="A179" s="11"/>
      <c r="B179" s="11"/>
      <c r="C179" s="11"/>
      <c r="D179" s="35"/>
      <c r="E179" s="11"/>
      <c r="F179" s="36"/>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row>
    <row r="180" spans="1:33">
      <c r="A180" s="11"/>
      <c r="B180" s="11"/>
      <c r="C180" s="11"/>
      <c r="D180" s="35"/>
      <c r="E180" s="11"/>
      <c r="F180" s="36"/>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row>
    <row r="181" spans="1:33">
      <c r="A181" s="11"/>
      <c r="B181" s="11"/>
      <c r="C181" s="11"/>
      <c r="D181" s="35"/>
      <c r="E181" s="11"/>
      <c r="F181" s="36"/>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row>
    <row r="182" spans="1:33">
      <c r="A182" s="11"/>
      <c r="B182" s="11"/>
      <c r="C182" s="11"/>
      <c r="D182" s="35"/>
      <c r="E182" s="11"/>
      <c r="F182" s="36"/>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row>
    <row r="183" spans="1:33">
      <c r="A183" s="11"/>
      <c r="B183" s="11"/>
      <c r="C183" s="11"/>
      <c r="D183" s="35"/>
      <c r="E183" s="11"/>
      <c r="F183" s="36"/>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row>
    <row r="184" spans="1:33">
      <c r="A184" s="11"/>
      <c r="B184" s="11"/>
      <c r="C184" s="11"/>
      <c r="D184" s="35"/>
      <c r="E184" s="11"/>
      <c r="F184" s="36"/>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row>
    <row r="185" spans="1:33">
      <c r="A185" s="11"/>
      <c r="B185" s="11"/>
      <c r="C185" s="11"/>
      <c r="D185" s="35"/>
      <c r="E185" s="11"/>
      <c r="F185" s="36"/>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row>
    <row r="186" spans="1:33">
      <c r="A186" s="11"/>
      <c r="B186" s="11"/>
      <c r="C186" s="11"/>
      <c r="D186" s="35"/>
      <c r="E186" s="11"/>
      <c r="F186" s="36"/>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row>
    <row r="187" spans="1:33">
      <c r="A187" s="11"/>
      <c r="B187" s="11"/>
      <c r="C187" s="11"/>
      <c r="D187" s="35"/>
      <c r="E187" s="11"/>
      <c r="F187" s="36"/>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row>
    <row r="188" spans="1:33">
      <c r="A188" s="11"/>
      <c r="B188" s="11"/>
      <c r="C188" s="11"/>
      <c r="D188" s="35"/>
      <c r="E188" s="11"/>
      <c r="F188" s="36"/>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row>
    <row r="189" spans="1:33">
      <c r="A189" s="11"/>
      <c r="B189" s="11"/>
      <c r="C189" s="11"/>
      <c r="D189" s="35"/>
      <c r="E189" s="11"/>
      <c r="F189" s="36"/>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row>
    <row r="190" spans="1:33">
      <c r="A190" s="11"/>
      <c r="B190" s="11"/>
      <c r="C190" s="11"/>
      <c r="D190" s="35"/>
      <c r="E190" s="11"/>
      <c r="F190" s="36"/>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row>
    <row r="191" spans="1:33">
      <c r="D191" s="35"/>
      <c r="E191" s="11"/>
      <c r="F191" s="36"/>
      <c r="G191" s="1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AFC9D-0F9D-4A2C-9FA9-041B457CF3D1}">
  <dimension ref="A1:K19"/>
  <sheetViews>
    <sheetView workbookViewId="0"/>
  </sheetViews>
  <sheetFormatPr defaultColWidth="9.26953125" defaultRowHeight="14.5"/>
  <cols>
    <col min="1" max="1" width="33.54296875" style="11" customWidth="1"/>
    <col min="2" max="2" width="17.7265625" style="11" customWidth="1"/>
    <col min="3" max="4" width="14.7265625" style="11" customWidth="1"/>
    <col min="5" max="11" width="17.7265625" style="11" customWidth="1"/>
    <col min="12" max="16384" width="9.26953125" style="11"/>
  </cols>
  <sheetData>
    <row r="1" spans="1:11" ht="24" thickBot="1">
      <c r="A1" s="10"/>
      <c r="B1" s="71" t="s">
        <v>5</v>
      </c>
      <c r="C1" s="72"/>
      <c r="D1" s="73"/>
      <c r="E1" s="74" t="s">
        <v>6</v>
      </c>
      <c r="F1" s="75"/>
      <c r="G1" s="75"/>
      <c r="H1" s="75"/>
      <c r="I1" s="75"/>
      <c r="J1" s="75"/>
      <c r="K1" s="76"/>
    </row>
    <row r="2" spans="1:11" ht="44" thickBot="1">
      <c r="A2" s="12" t="s">
        <v>135</v>
      </c>
      <c r="B2" s="13" t="s">
        <v>136</v>
      </c>
      <c r="C2" s="13" t="s">
        <v>8</v>
      </c>
      <c r="D2" s="13" t="s">
        <v>9</v>
      </c>
      <c r="E2" s="13" t="s">
        <v>137</v>
      </c>
      <c r="F2" s="13" t="s">
        <v>138</v>
      </c>
      <c r="G2" s="13" t="s">
        <v>139</v>
      </c>
      <c r="H2" s="13" t="s">
        <v>140</v>
      </c>
      <c r="I2" s="13" t="s">
        <v>141</v>
      </c>
      <c r="J2" s="13" t="s">
        <v>142</v>
      </c>
      <c r="K2" s="13" t="s">
        <v>143</v>
      </c>
    </row>
    <row r="3" spans="1:11" ht="15" thickBot="1">
      <c r="A3" s="14" t="s">
        <v>12</v>
      </c>
      <c r="B3" s="64">
        <v>0</v>
      </c>
      <c r="C3" s="64">
        <v>0</v>
      </c>
      <c r="D3" s="65">
        <v>0</v>
      </c>
      <c r="E3" s="66">
        <v>29</v>
      </c>
      <c r="F3" s="67">
        <f t="shared" ref="F3:F4" si="0">B3*(1+D3)*E3</f>
        <v>0</v>
      </c>
      <c r="G3" s="66">
        <v>29</v>
      </c>
      <c r="H3" s="67">
        <f>C3*(1+D3)*G3</f>
        <v>0</v>
      </c>
      <c r="I3" s="67" t="s">
        <v>144</v>
      </c>
      <c r="J3" s="67">
        <f>SUM(F3,H3,I3)</f>
        <v>0</v>
      </c>
      <c r="K3" s="67">
        <f>J3*3</f>
        <v>0</v>
      </c>
    </row>
    <row r="4" spans="1:11" ht="15" thickBot="1">
      <c r="A4" s="14" t="s">
        <v>13</v>
      </c>
      <c r="B4" s="64">
        <v>0</v>
      </c>
      <c r="C4" s="64">
        <v>0</v>
      </c>
      <c r="D4" s="65">
        <v>0</v>
      </c>
      <c r="E4" s="66">
        <v>29</v>
      </c>
      <c r="F4" s="67">
        <f t="shared" si="0"/>
        <v>0</v>
      </c>
      <c r="G4" s="66">
        <v>29</v>
      </c>
      <c r="H4" s="67">
        <f>C4*(1+D4)*G4</f>
        <v>0</v>
      </c>
      <c r="I4" s="67" t="s">
        <v>144</v>
      </c>
      <c r="J4" s="67">
        <f t="shared" ref="J4:J5" si="1">SUM(F4,H4,I4)</f>
        <v>0</v>
      </c>
      <c r="K4" s="67">
        <f>J4*3</f>
        <v>0</v>
      </c>
    </row>
    <row r="5" spans="1:11" ht="15" thickBot="1">
      <c r="A5" s="14" t="s">
        <v>14</v>
      </c>
      <c r="B5" s="68">
        <v>1500</v>
      </c>
      <c r="C5" s="68" t="s">
        <v>144</v>
      </c>
      <c r="D5" s="65">
        <v>0</v>
      </c>
      <c r="E5" s="66">
        <v>29</v>
      </c>
      <c r="F5" s="67" t="s">
        <v>144</v>
      </c>
      <c r="G5" s="66" t="s">
        <v>144</v>
      </c>
      <c r="H5" s="67" t="s">
        <v>144</v>
      </c>
      <c r="I5" s="67">
        <f>B5*(1+D5)*E5</f>
        <v>43500</v>
      </c>
      <c r="J5" s="67">
        <f t="shared" si="1"/>
        <v>43500</v>
      </c>
      <c r="K5" s="67">
        <f>J5*3</f>
        <v>130500</v>
      </c>
    </row>
    <row r="6" spans="1:11" ht="32.5" thickBot="1">
      <c r="A6" s="12" t="s">
        <v>145</v>
      </c>
      <c r="B6" s="13" t="s">
        <v>7</v>
      </c>
      <c r="C6" s="13" t="s">
        <v>8</v>
      </c>
      <c r="D6" s="13" t="s">
        <v>9</v>
      </c>
      <c r="E6" s="13" t="s">
        <v>146</v>
      </c>
      <c r="F6" s="13" t="s">
        <v>10</v>
      </c>
      <c r="G6" s="13" t="s">
        <v>139</v>
      </c>
      <c r="H6" s="13" t="s">
        <v>140</v>
      </c>
      <c r="I6" s="13" t="s">
        <v>141</v>
      </c>
      <c r="J6" s="13" t="s">
        <v>142</v>
      </c>
      <c r="K6" s="13" t="s">
        <v>143</v>
      </c>
    </row>
    <row r="7" spans="1:11" ht="15" thickBot="1">
      <c r="A7" s="14" t="s">
        <v>12</v>
      </c>
      <c r="B7" s="64">
        <v>0</v>
      </c>
      <c r="C7" s="64">
        <v>0</v>
      </c>
      <c r="D7" s="65">
        <v>0</v>
      </c>
      <c r="E7" s="66">
        <v>108</v>
      </c>
      <c r="F7" s="67">
        <f>B7*(1+D7)*E7</f>
        <v>0</v>
      </c>
      <c r="G7" s="66">
        <v>108</v>
      </c>
      <c r="H7" s="67">
        <f>C7*(1+D7)*G7</f>
        <v>0</v>
      </c>
      <c r="I7" s="67" t="s">
        <v>144</v>
      </c>
      <c r="J7" s="67">
        <f>SUM(F7,H7,I7)</f>
        <v>0</v>
      </c>
      <c r="K7" s="67">
        <f>J7*3</f>
        <v>0</v>
      </c>
    </row>
    <row r="8" spans="1:11" ht="15" thickBot="1">
      <c r="A8" s="14" t="s">
        <v>13</v>
      </c>
      <c r="B8" s="64">
        <v>0</v>
      </c>
      <c r="C8" s="64">
        <v>0</v>
      </c>
      <c r="D8" s="65">
        <v>0</v>
      </c>
      <c r="E8" s="66">
        <v>108</v>
      </c>
      <c r="F8" s="67">
        <f>B8*(1+D8)*E8</f>
        <v>0</v>
      </c>
      <c r="G8" s="66">
        <v>108</v>
      </c>
      <c r="H8" s="67">
        <f>C8*(1+D8)*G8</f>
        <v>0</v>
      </c>
      <c r="I8" s="67" t="s">
        <v>144</v>
      </c>
      <c r="J8" s="67">
        <f t="shared" ref="J8:J12" si="2">SUM(F8,H8,I8)</f>
        <v>0</v>
      </c>
      <c r="K8" s="67">
        <f>J8*3</f>
        <v>0</v>
      </c>
    </row>
    <row r="9" spans="1:11" ht="15" thickBot="1">
      <c r="A9" s="14" t="s">
        <v>14</v>
      </c>
      <c r="B9" s="68">
        <v>500</v>
      </c>
      <c r="C9" s="68" t="s">
        <v>144</v>
      </c>
      <c r="D9" s="65">
        <v>0</v>
      </c>
      <c r="E9" s="66">
        <v>108</v>
      </c>
      <c r="F9" s="67" t="s">
        <v>144</v>
      </c>
      <c r="G9" s="66" t="s">
        <v>144</v>
      </c>
      <c r="H9" s="67" t="s">
        <v>144</v>
      </c>
      <c r="I9" s="67">
        <f>B9*(1+D9)*E9</f>
        <v>54000</v>
      </c>
      <c r="J9" s="67">
        <f t="shared" si="2"/>
        <v>54000</v>
      </c>
      <c r="K9" s="67">
        <f>J9*3</f>
        <v>162000</v>
      </c>
    </row>
    <row r="10" spans="1:11" ht="29.5" thickBot="1">
      <c r="A10" s="15" t="s">
        <v>147</v>
      </c>
      <c r="B10" s="13" t="s">
        <v>7</v>
      </c>
      <c r="C10" s="13" t="s">
        <v>8</v>
      </c>
      <c r="D10" s="13" t="s">
        <v>9</v>
      </c>
      <c r="E10" s="13" t="s">
        <v>146</v>
      </c>
      <c r="F10" s="13" t="s">
        <v>15</v>
      </c>
      <c r="G10" s="13" t="s">
        <v>139</v>
      </c>
      <c r="H10" s="13" t="s">
        <v>140</v>
      </c>
      <c r="I10" s="13" t="s">
        <v>141</v>
      </c>
      <c r="J10" s="13" t="s">
        <v>142</v>
      </c>
      <c r="K10" s="13" t="s">
        <v>143</v>
      </c>
    </row>
    <row r="11" spans="1:11" ht="15" thickBot="1">
      <c r="A11" s="14" t="s">
        <v>12</v>
      </c>
      <c r="B11" s="64">
        <v>0</v>
      </c>
      <c r="C11" s="64">
        <v>0</v>
      </c>
      <c r="D11" s="65">
        <v>0</v>
      </c>
      <c r="E11" s="66">
        <v>26</v>
      </c>
      <c r="F11" s="67">
        <f>B11*(1+D11)*E11</f>
        <v>0</v>
      </c>
      <c r="G11" s="66">
        <v>26</v>
      </c>
      <c r="H11" s="67">
        <f>C11*(1+D11)*G11</f>
        <v>0</v>
      </c>
      <c r="I11" s="67" t="s">
        <v>144</v>
      </c>
      <c r="J11" s="67">
        <f t="shared" si="2"/>
        <v>0</v>
      </c>
      <c r="K11" s="67">
        <f>J11*3</f>
        <v>0</v>
      </c>
    </row>
    <row r="12" spans="1:11" ht="15" thickBot="1">
      <c r="A12" s="14" t="s">
        <v>14</v>
      </c>
      <c r="B12" s="68">
        <v>500</v>
      </c>
      <c r="C12" s="68" t="s">
        <v>144</v>
      </c>
      <c r="D12" s="65">
        <v>0</v>
      </c>
      <c r="E12" s="66">
        <v>26</v>
      </c>
      <c r="F12" s="67" t="s">
        <v>144</v>
      </c>
      <c r="G12" s="66" t="s">
        <v>144</v>
      </c>
      <c r="H12" s="67" t="s">
        <v>144</v>
      </c>
      <c r="I12" s="67">
        <f>B12*(1+D12)*E12</f>
        <v>13000</v>
      </c>
      <c r="J12" s="67">
        <f t="shared" si="2"/>
        <v>13000</v>
      </c>
      <c r="K12" s="67">
        <f>J12*3</f>
        <v>39000</v>
      </c>
    </row>
    <row r="13" spans="1:11" ht="15" thickBot="1">
      <c r="B13" s="16"/>
      <c r="C13" s="16"/>
      <c r="D13" s="16"/>
      <c r="E13" s="16"/>
      <c r="F13" s="16"/>
      <c r="G13" s="16"/>
      <c r="H13" s="16"/>
      <c r="I13" s="16"/>
      <c r="J13" s="16"/>
      <c r="K13" s="16"/>
    </row>
    <row r="14" spans="1:11" ht="15" thickBot="1">
      <c r="A14" s="17" t="s">
        <v>11</v>
      </c>
      <c r="B14" s="16"/>
      <c r="C14" s="16"/>
      <c r="D14" s="16"/>
      <c r="E14" s="16"/>
      <c r="F14" s="16"/>
      <c r="G14" s="16"/>
      <c r="H14" s="16"/>
      <c r="I14" s="16"/>
      <c r="J14" s="16"/>
      <c r="K14" s="18">
        <f>SUM(K2:K13)</f>
        <v>331500</v>
      </c>
    </row>
    <row r="15" spans="1:11" ht="15" thickBot="1">
      <c r="B15" s="16"/>
      <c r="C15" s="16"/>
      <c r="D15" s="16"/>
      <c r="E15" s="16"/>
      <c r="F15" s="16"/>
      <c r="G15" s="16"/>
      <c r="H15" s="16"/>
      <c r="I15" s="16"/>
      <c r="J15" s="16"/>
      <c r="K15" s="16"/>
    </row>
    <row r="16" spans="1:11">
      <c r="A16" s="19" t="s">
        <v>16</v>
      </c>
      <c r="B16" s="20"/>
      <c r="C16" s="20"/>
      <c r="D16" s="20"/>
      <c r="E16" s="20"/>
      <c r="F16" s="21"/>
      <c r="G16" s="16"/>
      <c r="H16" s="16"/>
      <c r="I16" s="16"/>
      <c r="J16" s="16"/>
      <c r="K16" s="16"/>
    </row>
    <row r="17" spans="1:11" ht="163.5" customHeight="1" thickBot="1">
      <c r="A17" s="77" t="s">
        <v>150</v>
      </c>
      <c r="B17" s="78"/>
      <c r="C17" s="78"/>
      <c r="D17" s="78"/>
      <c r="E17" s="78"/>
      <c r="F17" s="79"/>
      <c r="G17" s="16"/>
      <c r="H17" s="16"/>
      <c r="I17" s="16"/>
      <c r="J17" s="16"/>
      <c r="K17" s="16"/>
    </row>
    <row r="18" spans="1:11">
      <c r="B18" s="16"/>
      <c r="C18" s="16"/>
      <c r="D18" s="16"/>
      <c r="E18" s="16"/>
      <c r="F18" s="16"/>
      <c r="G18" s="16"/>
      <c r="H18" s="16"/>
      <c r="I18" s="16"/>
      <c r="J18" s="16"/>
      <c r="K18" s="16"/>
    </row>
    <row r="19" spans="1:11">
      <c r="B19" s="16"/>
      <c r="C19" s="16"/>
      <c r="D19" s="16"/>
      <c r="E19" s="16"/>
      <c r="F19" s="16"/>
      <c r="G19" s="16"/>
      <c r="H19" s="16"/>
      <c r="I19" s="16"/>
      <c r="J19" s="16"/>
      <c r="K19" s="16"/>
    </row>
  </sheetData>
  <mergeCells count="3">
    <mergeCell ref="B1:D1"/>
    <mergeCell ref="E1:K1"/>
    <mergeCell ref="A17:F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7691a17-1f09-45a6-b27e-0ea6ecb65e4e">
      <Terms xmlns="http://schemas.microsoft.com/office/infopath/2007/PartnerControls"/>
    </lcf76f155ced4ddcb4097134ff3c332f>
    <TaxCatchAll xmlns="57d88a51-6bb3-4e25-b415-f76939b85c4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9A96A097B01148884ECE3CBBFC45DD" ma:contentTypeVersion="14" ma:contentTypeDescription="Create a new document." ma:contentTypeScope="" ma:versionID="7a981eae40fe88d5b69ff541e0301b0c">
  <xsd:schema xmlns:xsd="http://www.w3.org/2001/XMLSchema" xmlns:xs="http://www.w3.org/2001/XMLSchema" xmlns:p="http://schemas.microsoft.com/office/2006/metadata/properties" xmlns:ns2="97691a17-1f09-45a6-b27e-0ea6ecb65e4e" xmlns:ns3="57d88a51-6bb3-4e25-b415-f76939b85c4d" targetNamespace="http://schemas.microsoft.com/office/2006/metadata/properties" ma:root="true" ma:fieldsID="c0f53ad2b0455ce0ac2e393be8902fa8" ns2:_="" ns3:_="">
    <xsd:import namespace="97691a17-1f09-45a6-b27e-0ea6ecb65e4e"/>
    <xsd:import namespace="57d88a51-6bb3-4e25-b415-f76939b85c4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691a17-1f09-45a6-b27e-0ea6ecb65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f71bbcc-0e19-47a0-832f-6df17fefd2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d88a51-6bb3-4e25-b415-f76939b85c4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4752ece-cad6-419b-a689-21919a19ae0b}" ma:internalName="TaxCatchAll" ma:showField="CatchAllData" ma:web="57d88a51-6bb3-4e25-b415-f76939b85c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5EA969-F59C-4668-A64A-401A413BB8F8}">
  <ds:schemaRefs>
    <ds:schemaRef ds:uri="http://schemas.microsoft.com/office/2006/documentManagement/types"/>
    <ds:schemaRef ds:uri="http://purl.org/dc/elements/1.1/"/>
    <ds:schemaRef ds:uri="57d88a51-6bb3-4e25-b415-f76939b85c4d"/>
    <ds:schemaRef ds:uri="http://schemas.microsoft.com/office/infopath/2007/PartnerControls"/>
    <ds:schemaRef ds:uri="http://purl.org/dc/terms/"/>
    <ds:schemaRef ds:uri="http://schemas.microsoft.com/office/2006/metadata/properties"/>
    <ds:schemaRef ds:uri="http://schemas.openxmlformats.org/package/2006/metadata/core-properties"/>
    <ds:schemaRef ds:uri="97691a17-1f09-45a6-b27e-0ea6ecb65e4e"/>
    <ds:schemaRef ds:uri="http://www.w3.org/XML/1998/namespace"/>
    <ds:schemaRef ds:uri="http://purl.org/dc/dcmitype/"/>
  </ds:schemaRefs>
</ds:datastoreItem>
</file>

<file path=customXml/itemProps2.xml><?xml version="1.0" encoding="utf-8"?>
<ds:datastoreItem xmlns:ds="http://schemas.openxmlformats.org/officeDocument/2006/customXml" ds:itemID="{86977B34-36C0-4159-BFED-66F114784F52}">
  <ds:schemaRefs>
    <ds:schemaRef ds:uri="http://schemas.microsoft.com/sharepoint/v3/contenttype/forms"/>
  </ds:schemaRefs>
</ds:datastoreItem>
</file>

<file path=customXml/itemProps3.xml><?xml version="1.0" encoding="utf-8"?>
<ds:datastoreItem xmlns:ds="http://schemas.openxmlformats.org/officeDocument/2006/customXml" ds:itemID="{28C945A1-911E-4D0D-B3F0-0A1BA79B6D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691a17-1f09-45a6-b27e-0ea6ecb65e4e"/>
    <ds:schemaRef ds:uri="57d88a51-6bb3-4e25-b415-f76939b85c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Table 1 Planned Work</vt:lpstr>
      <vt:lpstr>Table 2 Remedial and Reactive.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Bedford</dc:creator>
  <cp:lastModifiedBy>Mira Hope</cp:lastModifiedBy>
  <dcterms:created xsi:type="dcterms:W3CDTF">2025-07-04T10:38:13Z</dcterms:created>
  <dcterms:modified xsi:type="dcterms:W3CDTF">2025-07-22T14:35:15Z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0x010100B49A96A097B01148884ECE3CBBFC45DD</vt:lpwstr>
  </property>
  <property fmtid="{D5CDD505-2E9C-101B-9397-08002B2CF9AE}" pid="3" name="MediaServiceImageTags">
    <vt:lpwstr/>
  </property>
</Properties>
</file>