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norfolkcounty-my.sharepoint.com/personal/mira_hope_norfolk_gov_uk/Documents/Desktop/Estates Work/Summer Work Templates/NCCT43217 Final Folder/"/>
    </mc:Choice>
  </mc:AlternateContent>
  <xr:revisionPtr revIDLastSave="1" documentId="8_{399A76BB-86B7-4B2D-B58C-57B6B6093B8D}" xr6:coauthVersionLast="47" xr6:coauthVersionMax="47" xr10:uidLastSave="{7A8DF44F-0082-48F5-971D-2F8CA2697062}"/>
  <bookViews>
    <workbookView xWindow="-110" yWindow="-110" windowWidth="19420" windowHeight="11620" firstSheet="1" activeTab="1" xr2:uid="{00000000-000D-0000-FFFF-FFFF00000000}"/>
  </bookViews>
  <sheets>
    <sheet name="Overview " sheetId="3" r:id="rId1"/>
    <sheet name="Table 1.1 Planned Work" sheetId="6" r:id="rId2"/>
    <sheet name="Table 1.2 Planned Work" sheetId="5" r:id="rId3"/>
    <sheet name="Table 2 Remedial and Reactive." sheetId="2" r:id="rId4"/>
  </sheets>
  <definedNames>
    <definedName name="_xlnm._FilterDatabase" localSheetId="1" hidden="1">'Table 1.1 Planned Work'!$A$1:$E$67</definedName>
    <definedName name="_xlnm._FilterDatabase" localSheetId="2" hidden="1">'Table 1.2 Planned Work'!$A$1:$I$289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8" i="5" l="1"/>
  <c r="I286" i="5"/>
  <c r="I284" i="5"/>
  <c r="I282" i="5"/>
  <c r="I280" i="5"/>
  <c r="I278" i="5"/>
  <c r="I276" i="5"/>
  <c r="I274" i="5"/>
  <c r="I272" i="5"/>
  <c r="I270" i="5"/>
  <c r="I268" i="5"/>
  <c r="I266" i="5"/>
  <c r="I264" i="5"/>
  <c r="I262" i="5"/>
  <c r="I260" i="5"/>
  <c r="I258" i="5"/>
  <c r="I256" i="5"/>
  <c r="I254" i="5"/>
  <c r="I252" i="5"/>
  <c r="I250" i="5"/>
  <c r="I248" i="5"/>
  <c r="I246" i="5"/>
  <c r="I244" i="5"/>
  <c r="I242" i="5"/>
  <c r="I240" i="5"/>
  <c r="I238" i="5"/>
  <c r="I237" i="5"/>
  <c r="I236" i="5"/>
  <c r="I234" i="5"/>
  <c r="I232" i="5"/>
  <c r="I230" i="5"/>
  <c r="I228" i="5"/>
  <c r="I226" i="5"/>
  <c r="I224" i="5"/>
  <c r="I222" i="5"/>
  <c r="I220" i="5"/>
  <c r="I218" i="5"/>
  <c r="I216" i="5"/>
  <c r="I214" i="5"/>
  <c r="I212" i="5"/>
  <c r="I210" i="5"/>
  <c r="I209" i="5"/>
  <c r="I208" i="5"/>
  <c r="I207" i="5"/>
  <c r="I206" i="5"/>
  <c r="I205" i="5"/>
  <c r="I204" i="5"/>
  <c r="I203" i="5"/>
  <c r="I202" i="5"/>
  <c r="I201" i="5"/>
  <c r="I200" i="5"/>
  <c r="I199" i="5"/>
  <c r="I198" i="5"/>
  <c r="I196" i="5"/>
  <c r="I194" i="5"/>
  <c r="I193" i="5"/>
  <c r="I192" i="5"/>
  <c r="I190" i="5"/>
  <c r="I189" i="5"/>
  <c r="I187" i="5"/>
  <c r="I186" i="5"/>
  <c r="I184" i="5"/>
  <c r="I182" i="5"/>
  <c r="I180" i="5"/>
  <c r="I178" i="5"/>
  <c r="I177" i="5"/>
  <c r="I175" i="5"/>
  <c r="I174" i="5"/>
  <c r="I173" i="5"/>
  <c r="I171" i="5"/>
  <c r="I170" i="5"/>
  <c r="I168" i="5"/>
  <c r="I166" i="5"/>
  <c r="I165" i="5"/>
  <c r="I164" i="5"/>
  <c r="I163" i="5"/>
  <c r="I162" i="5"/>
  <c r="I161" i="5"/>
  <c r="I159" i="5"/>
  <c r="I157" i="5"/>
  <c r="I156" i="5"/>
  <c r="I155" i="5"/>
  <c r="I154" i="5"/>
  <c r="I153" i="5"/>
  <c r="I152" i="5"/>
  <c r="I150" i="5"/>
  <c r="I149" i="5"/>
  <c r="I147" i="5"/>
  <c r="I146" i="5"/>
  <c r="I145" i="5"/>
  <c r="I144" i="5"/>
  <c r="I143" i="5"/>
  <c r="I142" i="5"/>
  <c r="I141" i="5"/>
  <c r="I140" i="5"/>
  <c r="I138" i="5"/>
  <c r="I137" i="5"/>
  <c r="I135" i="5"/>
  <c r="I133" i="5"/>
  <c r="I132" i="5"/>
  <c r="I131" i="5"/>
  <c r="I129" i="5"/>
  <c r="I127" i="5"/>
  <c r="I126" i="5"/>
  <c r="I124" i="5"/>
  <c r="I121" i="5"/>
  <c r="I120" i="5"/>
  <c r="I118" i="5"/>
  <c r="I117" i="5"/>
  <c r="I116" i="5"/>
  <c r="I115" i="5"/>
  <c r="I114" i="5"/>
  <c r="I113" i="5"/>
  <c r="I112" i="5"/>
  <c r="I111" i="5"/>
  <c r="I110" i="5"/>
  <c r="I109" i="5"/>
  <c r="I108" i="5"/>
  <c r="I107" i="5"/>
  <c r="I106" i="5"/>
  <c r="I104" i="5"/>
  <c r="I103" i="5"/>
  <c r="I102" i="5"/>
  <c r="I101" i="5"/>
  <c r="I100" i="5"/>
  <c r="I99" i="5"/>
  <c r="I97" i="5"/>
  <c r="I95" i="5"/>
  <c r="I93" i="5"/>
  <c r="I91" i="5"/>
  <c r="I89" i="5"/>
  <c r="I88" i="5"/>
  <c r="I86" i="5"/>
  <c r="I85" i="5"/>
  <c r="I83" i="5"/>
  <c r="I81" i="5"/>
  <c r="I80" i="5"/>
  <c r="I78" i="5"/>
  <c r="I77" i="5"/>
  <c r="I76" i="5"/>
  <c r="I75" i="5"/>
  <c r="I73" i="5"/>
  <c r="I71" i="5"/>
  <c r="I70" i="5"/>
  <c r="I68" i="5"/>
  <c r="I66" i="5"/>
  <c r="I65" i="5"/>
  <c r="I63" i="5"/>
  <c r="I61" i="5"/>
  <c r="I60" i="5"/>
  <c r="I58" i="5"/>
  <c r="I56" i="5"/>
  <c r="I55" i="5"/>
  <c r="I53" i="5"/>
  <c r="I51" i="5"/>
  <c r="I50" i="5"/>
  <c r="I48" i="5"/>
  <c r="I46" i="5"/>
  <c r="I45" i="5"/>
  <c r="I43" i="5"/>
  <c r="I41" i="5"/>
  <c r="I40" i="5"/>
  <c r="I38" i="5"/>
  <c r="I36" i="5"/>
  <c r="I35" i="5"/>
  <c r="I33" i="5"/>
  <c r="I32" i="5"/>
  <c r="I31" i="5"/>
  <c r="I30" i="5"/>
  <c r="I29" i="5"/>
  <c r="I28" i="5"/>
  <c r="I27" i="5"/>
  <c r="I26" i="5"/>
  <c r="I25" i="5"/>
  <c r="I24" i="5"/>
  <c r="I23" i="5"/>
  <c r="I22" i="5"/>
  <c r="I21" i="5"/>
  <c r="I20" i="5"/>
  <c r="I19" i="5"/>
  <c r="I18" i="5"/>
  <c r="I17" i="5"/>
  <c r="I16" i="5"/>
  <c r="I15" i="5"/>
  <c r="I14" i="5"/>
  <c r="I13" i="5"/>
  <c r="I12" i="5"/>
  <c r="I11" i="5"/>
  <c r="I10" i="5"/>
  <c r="I9" i="5"/>
  <c r="I8" i="5"/>
  <c r="I7" i="5"/>
  <c r="I6" i="5"/>
  <c r="I5" i="5"/>
  <c r="I4" i="5"/>
  <c r="I3" i="5"/>
  <c r="H123" i="5"/>
  <c r="I123" i="5" s="1"/>
  <c r="E66" i="6"/>
  <c r="E64" i="6"/>
  <c r="E62" i="6"/>
  <c r="E60" i="6"/>
  <c r="E58" i="6"/>
  <c r="E56" i="6"/>
  <c r="E54" i="6"/>
  <c r="E52" i="6"/>
  <c r="E50" i="6"/>
  <c r="E48" i="6"/>
  <c r="E46" i="6"/>
  <c r="E44" i="6"/>
  <c r="E42" i="6"/>
  <c r="E40" i="6"/>
  <c r="E38" i="6"/>
  <c r="E37" i="6"/>
  <c r="E36" i="6"/>
  <c r="E35" i="6"/>
  <c r="E33" i="6"/>
  <c r="E31" i="6"/>
  <c r="E29" i="6"/>
  <c r="E27" i="6"/>
  <c r="E25" i="6"/>
  <c r="E23" i="6"/>
  <c r="E21" i="6"/>
  <c r="E19" i="6"/>
  <c r="E17" i="6"/>
  <c r="E15" i="6"/>
  <c r="E13" i="6"/>
  <c r="E11" i="6"/>
  <c r="E9" i="6"/>
  <c r="E7" i="6"/>
  <c r="E5" i="6"/>
  <c r="E3" i="6"/>
  <c r="E45" i="6"/>
  <c r="E67" i="6" l="1"/>
  <c r="C3" i="3" s="1"/>
  <c r="I289" i="5" l="1"/>
  <c r="C5" i="3" s="1"/>
  <c r="J9" i="2"/>
  <c r="K9" i="2" s="1"/>
  <c r="J4" i="2"/>
  <c r="K4" i="2" s="1"/>
  <c r="J5" i="2"/>
  <c r="K5" i="2" s="1"/>
  <c r="H3" i="2"/>
  <c r="H11" i="2"/>
  <c r="J11" i="2" s="1"/>
  <c r="K11" i="2" s="1"/>
  <c r="I12" i="2"/>
  <c r="J12" i="2" s="1"/>
  <c r="K12" i="2" s="1"/>
  <c r="I5" i="2"/>
  <c r="I9" i="2"/>
  <c r="F3" i="2"/>
  <c r="F4" i="2"/>
  <c r="H4" i="2"/>
  <c r="F11" i="2"/>
  <c r="H8" i="2"/>
  <c r="F8" i="2"/>
  <c r="J8" i="2" s="1"/>
  <c r="K8" i="2" s="1"/>
  <c r="H7" i="2"/>
  <c r="F7" i="2"/>
  <c r="J7" i="2" s="1"/>
  <c r="K7" i="2" s="1"/>
  <c r="J3" i="2" l="1"/>
  <c r="K3" i="2" s="1"/>
  <c r="K14" i="2" s="1"/>
  <c r="C7" i="3" s="1"/>
  <c r="C9" i="3" s="1"/>
</calcChain>
</file>

<file path=xl/sharedStrings.xml><?xml version="1.0" encoding="utf-8"?>
<sst xmlns="http://schemas.openxmlformats.org/spreadsheetml/2006/main" count="641" uniqueCount="329">
  <si>
    <t>NCC/CPT Offices/Attleborough Community &amp; Enterprise Centre Rachel</t>
  </si>
  <si>
    <t>NCC/CPT Offices/Priory House, King's Lynn - Stu Bedford</t>
  </si>
  <si>
    <t>NCC/Museum Services/Gt Yarmouth Time &amp; Tide Museum</t>
  </si>
  <si>
    <t>NCC/Museum Services/Norwich Shirehall &amp; Castle Study Centre</t>
  </si>
  <si>
    <t>NCC/Norfolk Fire and Rescue/Bowthorpe Training Centre</t>
  </si>
  <si>
    <t>NCC/Norfolk Fire and Rescue/Dereham Fire Station</t>
  </si>
  <si>
    <t>NCC/Norfolk Fire and Rescue/North Earlham Fire Station</t>
  </si>
  <si>
    <t>NCC/Norfolk Fire and Rescue/Sheringham Fire Station</t>
  </si>
  <si>
    <t>NCC/Norfolk Libraries/Dereham Library</t>
  </si>
  <si>
    <t>NCC/Norfolk Libraries/Gorleston Library</t>
  </si>
  <si>
    <t>NCC/Norfolk Libraries/Great Yarmouth Community Library</t>
  </si>
  <si>
    <t>NCC/Norfolk Libraries/Norfolk and Norwich Millennium Library</t>
  </si>
  <si>
    <t>NCC/Norfolk Libraries/Thetford Library</t>
  </si>
  <si>
    <t>Total Tender Price to Summary</t>
  </si>
  <si>
    <t>Total Tender Price (auto populates)</t>
  </si>
  <si>
    <t>Completed by bidder</t>
  </si>
  <si>
    <t>Calculated Fields based on estimated nr of events</t>
  </si>
  <si>
    <t>Call Out Charge*
£</t>
  </si>
  <si>
    <t>Additional Hours
£/hr</t>
  </si>
  <si>
    <t>Overheads &amp; Profit / Markup</t>
  </si>
  <si>
    <t>Total Price for Call Outs</t>
  </si>
  <si>
    <t>Total Tendered Price</t>
  </si>
  <si>
    <t>Qualified engineer</t>
  </si>
  <si>
    <t>Low skilled rate apprentice etc</t>
  </si>
  <si>
    <t>Material Estimate</t>
  </si>
  <si>
    <t>Total Call Outs</t>
  </si>
  <si>
    <t>Notes</t>
  </si>
  <si>
    <t>Reference</t>
  </si>
  <si>
    <t>Description</t>
  </si>
  <si>
    <t>Total Prices 
(£)</t>
  </si>
  <si>
    <t>Total Tender Price to Form of Tender</t>
  </si>
  <si>
    <t>N/A</t>
  </si>
  <si>
    <t>Estimated Remedials (Per Year)</t>
  </si>
  <si>
    <t>Visit Charge*
£</t>
  </si>
  <si>
    <t>Remedial In Hours Monday - Friday 8am to 5pm exc. bank holidays</t>
  </si>
  <si>
    <t>Total Price for Visits (Per Year)</t>
  </si>
  <si>
    <t>Materials Total Estimate (Per Year)</t>
  </si>
  <si>
    <t>Total Tendered Price for 3 years</t>
  </si>
  <si>
    <t>Instruction for pricing</t>
  </si>
  <si>
    <t>Total (Per Year)</t>
  </si>
  <si>
    <t>Reactive In Hours Monday - Friday 8am to 5pm exc. bank holidays</t>
  </si>
  <si>
    <t>Reactive Out of Hours</t>
  </si>
  <si>
    <t xml:space="preserve">Bidder to input their prices and percentage (Columns B, C, and D) per orange line to provide rates and percantage mark up on remedial and reactive work.  The table will calculater your contract cost for 3 years, based on the estimates provided. </t>
  </si>
  <si>
    <t>Estimated Additional Hours (Per Year)</t>
  </si>
  <si>
    <t>Estimated Call Outs (Per Year)</t>
  </si>
  <si>
    <t>Total Additional Hours (Per Year)</t>
  </si>
  <si>
    <t>NCC/County Hall Campus/County Hall/Mezzanine/South Mezzanine</t>
  </si>
  <si>
    <t>NCC/County Hall Campus/County Hall/Lower Ground Floor/LG-09 - Data Centre</t>
  </si>
  <si>
    <t>NCC/County Hall Campus/NRO (Norwich Records Office - Archive Centre)</t>
  </si>
  <si>
    <t xml:space="preserve">Locations and Service details </t>
  </si>
  <si>
    <t xml:space="preserve">Number of Systems per site Location </t>
  </si>
  <si>
    <t>System Type</t>
  </si>
  <si>
    <t>DX Coil System (Direct Expansion)</t>
  </si>
  <si>
    <t xml:space="preserve">MCU Box </t>
  </si>
  <si>
    <t>Cassets</t>
  </si>
  <si>
    <t xml:space="preserve">Ducted Fan Coil </t>
  </si>
  <si>
    <t>NCC/Children's Services/1 Whinchat Way, Bradwell, Great Yarmouth NR31 8SD</t>
  </si>
  <si>
    <t>Kitchen Extract - Annual Clean &amp; Service</t>
  </si>
  <si>
    <t>NCC/Children's Services/345 Aylsham Road Residential Unit, NR3 2RU</t>
  </si>
  <si>
    <t>NCC/Children's Services/74 Gurney Road, Costessey, NR5 0HL</t>
  </si>
  <si>
    <t>NCC/Children's Services/Dereham Hub was Garfield 15 Norwich Road, NR20 3AE</t>
  </si>
  <si>
    <t>NCC/Children's Services/Easthills Residential, 81 Easthills Road NR5 0PD</t>
  </si>
  <si>
    <t>NCC/Children's Services/Foxwood, Blithemeadow Court,Norwich NR7</t>
  </si>
  <si>
    <t>NCC/Children's Services/Hindolveston Bridge End Dereham NR20 5BZ</t>
  </si>
  <si>
    <t>NCC/Children's Services/Poppy House 30 Stody Drive Kings Lynn PE30 3UG</t>
  </si>
  <si>
    <t>NCC/Children's Services/Shell Cottage 43 Coxwain Read WayCaister, NR30 5AW</t>
  </si>
  <si>
    <t>NCC/Children's Services/The Lodge, 16c Harvey Lane, Norwich, NR7 0BN</t>
  </si>
  <si>
    <t>NCC/County Hall Campus/Annexe/Annex - Grounds</t>
  </si>
  <si>
    <t>VRF</t>
  </si>
  <si>
    <t>NCC/County Hall Campus/County Hall/1st Floor</t>
  </si>
  <si>
    <t>NCC/County Hall Campus/County Hall/1st Floor/Comms Room</t>
  </si>
  <si>
    <t>NCC/County Hall Campus/County Hall/2nd Floor</t>
  </si>
  <si>
    <t>NCC/County Hall Campus/County Hall/2nd Floor/Comms Room</t>
  </si>
  <si>
    <t>NCC/County Hall Campus/County Hall/3rd Floor</t>
  </si>
  <si>
    <t>NCC/County Hall Campus/County Hall/3rd Floor/Comms Room</t>
  </si>
  <si>
    <t>NCC/County Hall Campus/County Hall/4th Floor</t>
  </si>
  <si>
    <t>NCC/County Hall Campus/County Hall/4th Floor/Comms Room</t>
  </si>
  <si>
    <t>NCC/County Hall Campus/County Hall/5th Floor</t>
  </si>
  <si>
    <t>NCC/County Hall Campus/County Hall/5th Floor/Comms Room</t>
  </si>
  <si>
    <t>NCC/County Hall Campus/County Hall/6th Floor</t>
  </si>
  <si>
    <t>NCC/County Hall Campus/County Hall/6th Floor/Comms Room</t>
  </si>
  <si>
    <t>NCC/County Hall Campus/County Hall/7th Floor</t>
  </si>
  <si>
    <t>NCC/County Hall Campus/County Hall/7th Floor/Comms Room</t>
  </si>
  <si>
    <t>NCC/County Hall Campus/County Hall/8th Floor</t>
  </si>
  <si>
    <t>NCC/County Hall Campus/County Hall/8th Floor/Comms Room</t>
  </si>
  <si>
    <t>NCC/County Hall Campus/County Hall/9th Floor</t>
  </si>
  <si>
    <t>AHU</t>
  </si>
  <si>
    <t>NCC/County Hall Campus/County Hall/Basement Floor/B1-P-21 - Ventilation Plant</t>
  </si>
  <si>
    <t>AHU/VRF</t>
  </si>
  <si>
    <t>NCC/County Hall Campus/County Hall/Ground Floor/Reception/Canteen Shop</t>
  </si>
  <si>
    <t>NCC/County Hall Campus/County Hall/Ground Floor/Reception/Unison Office</t>
  </si>
  <si>
    <t>NCC/County Hall Campus/County Hall/Ground Floor/South Wing</t>
  </si>
  <si>
    <t>NCC/County Hall Campus/County Hall/Ground Floor/South Wing/Political Corridor/South Wing Comms Room</t>
  </si>
  <si>
    <t>NCC/County Hall Campus/County Hall/Ground Floor/South Wing/Training Suite</t>
  </si>
  <si>
    <t>NCC/County Hall Campus/County Hall/Ground Floor/South Wing/Training Suite/Cavell Room</t>
  </si>
  <si>
    <t>NCC/County Hall Campus/County Hall/Ground Floor/South Wing/Training Suite/Sewell Room</t>
  </si>
  <si>
    <t>Sewell Room A/C System</t>
  </si>
  <si>
    <t>NCC/County Hall Campus/County Hall/Grounds &amp; Car Parks/Eastern Elevation HVAC Compound</t>
  </si>
  <si>
    <t>NCC/County Hall Campus/County Hall/Grounds &amp; Car Parks/Project Office Portacabin</t>
  </si>
  <si>
    <t>CRAC</t>
  </si>
  <si>
    <t>NCC/County Hall Campus/County Hall/Lower Ground Floor/LG-P-16 - Lower Ground Plant Room</t>
  </si>
  <si>
    <t>NCC/County Hall Campus/County Hall/Lower Ground Floor/LG-P-17 - CCTV Server Room</t>
  </si>
  <si>
    <t>CCTV Server Room Air Conditioning Unit</t>
  </si>
  <si>
    <t>NCC/County Hall Campus/County Hall/Lower Ground Floor/LG-P-21 - Essential Services</t>
  </si>
  <si>
    <t>NCC/County Hall Campus/County Hall/Mezzanine/South Mezzanine/CPT Office</t>
  </si>
  <si>
    <t>NCC/County Hall Campus/County Hall/North Wing/North Wing Roof</t>
  </si>
  <si>
    <t>NCC/County Hall Campus/County Hall/Roof Areas/Civic Area Roof</t>
  </si>
  <si>
    <t>NCC/County Hall Campus/County Hall/Roof Areas/Roof Area - Mezzanine Level, South End/Plant Room 3 - Restaurant M&amp;E</t>
  </si>
  <si>
    <t>NCC/County Hall Campus/County Hall/Sub Basement Level/Sub Basement Plant Room</t>
  </si>
  <si>
    <t>NCC/County Hall Campus/County Hall/Tunnel</t>
  </si>
  <si>
    <t>NCC/County Hall Campus/Highways Laboratory Norfolk Partnership Lab</t>
  </si>
  <si>
    <t>NCC/County Hall Campus/NRO (Norwich Records Office - Archive Centre)/2nd Floor/Roof Top Plant Room</t>
  </si>
  <si>
    <t>NCC/County Hall Campus/NRO (Norwich Records Office - Archive Centre)/Chiller Plant Room</t>
  </si>
  <si>
    <t>NCC/County Hall Campus/NRO (Norwich Records Office - Archive Centre)/Ground Floor/Acclimatisation Room</t>
  </si>
  <si>
    <t>NCC/County Hall Campus/NRO (Norwich Records Office - Archive Centre)/Ground Floor/Colour Film Store</t>
  </si>
  <si>
    <t>NCC/County Hall Campus/NRO (Norwich Records Office - Archive Centre)/Ground Floor/Film Store A</t>
  </si>
  <si>
    <t>NCC/County Hall Campus/NRO (Norwich Records Office - Archive Centre)/Ground Floor/Film Store B</t>
  </si>
  <si>
    <t>NCC/County Hall Campus/NRO (Norwich Records Office - Archive Centre)/Ground Floor/General &amp; Admin Office</t>
  </si>
  <si>
    <t>NCC/County Hall Campus/NRO (Norwich Records Office - Archive Centre)/Ground Floor/Plant Room - Internal</t>
  </si>
  <si>
    <t>NCC/County Hall Campus/NRO (Norwich Records Office - Archive Centre)/Ground Floor/Registrars Room 3/Admin Hub</t>
  </si>
  <si>
    <t>NCC/County Hall Campus/NRO (Norwich Records Office - Archive Centre)/Main Plant Room</t>
  </si>
  <si>
    <t>NCC/CPT Offices/Laburnum Grove Day Centre - Aly</t>
  </si>
  <si>
    <t>NCC/CPT Offices/Norfolk Coastal Centre  - Aly</t>
  </si>
  <si>
    <t>NCC/CPT Offices/Scottow Enterprise Park - Aly B</t>
  </si>
  <si>
    <t>NCC/CPT Offices/Vauxhall Community Hub - Aly B</t>
  </si>
  <si>
    <t>NCC/Independence Matters &amp; Adult Social Care Aly B/Attleborough Community Hub (Station Rd) - IM</t>
  </si>
  <si>
    <t>NCC/Independence Matters &amp; Adult Social Care Aly B/Caister Community Hub</t>
  </si>
  <si>
    <t>NCC/Independence Matters &amp; Adult Social Care Aly B/Dereham Community Hub 1 Rash's Green NR19 1JG</t>
  </si>
  <si>
    <t>NCC/Independence Matters &amp; Adult Social Care Aly B/Holt Community Hub</t>
  </si>
  <si>
    <t>NCC/Independence Matters &amp; Adult Social Care Aly B/Norfolk Industries 95 Oak Street NR3 3BP</t>
  </si>
  <si>
    <t>NCC/Independence Matters &amp; Adult Social Care Aly B/Sprowston Community Hub</t>
  </si>
  <si>
    <t>NCC/Museum Services/Kings Lynn The Lynn Museum</t>
  </si>
  <si>
    <t>NCC/Museum Services/Norwich Castle Museum</t>
  </si>
  <si>
    <t>NCC/Norfolk Fire and Rescue/Diamond Jubilee Fire &amp; Rescue - Carrow</t>
  </si>
  <si>
    <t>NCC/Norfolk Fire and Rescue/Gorleston Fire Station</t>
  </si>
  <si>
    <t>NCC/Norfolk Fire and Rescue/Great Yarmouth Fire Station</t>
  </si>
  <si>
    <t>NCC/Norfolk Fire and Rescue/Kings Lynn Fire Station - South</t>
  </si>
  <si>
    <t>NCC/Norfolk Fire and Rescue/Kings Lynn North Fire Station/Kings Lynn Fire Station - North</t>
  </si>
  <si>
    <t>NCC/Norfolk Fire and Rescue/Sprowston Fire Station</t>
  </si>
  <si>
    <t>NCC/Norfolk Fire and Rescue/Swaffham Fire Station</t>
  </si>
  <si>
    <t>NCC/Norfolk Fire and Rescue/Thetford Fire Station</t>
  </si>
  <si>
    <t>NCC/Norfolk Fire and Rescue/Whitegates Complex/Whitegates Workshops</t>
  </si>
  <si>
    <t>NCC/Norfolk Fire and Rescue/Wymondham Fire Station</t>
  </si>
  <si>
    <t>NCC/Norfolk Libraries/Attleborough Library</t>
  </si>
  <si>
    <t>NCC/Norfolk Libraries/Blofield Library (alert neighbour)</t>
  </si>
  <si>
    <t>NCC/Norfolk Libraries/Earlham Library Colman Road</t>
  </si>
  <si>
    <t>NCC/Norfolk Libraries/Fakenham Library</t>
  </si>
  <si>
    <t>NCC/Norfolk Libraries/Kings Lynn Central Library</t>
  </si>
  <si>
    <t>NCC/Norfolk Libraries/Mile Cross Library</t>
  </si>
  <si>
    <t>NCC/Norfolk Libraries/Sheringham Library</t>
  </si>
  <si>
    <t>NCC/Norfolk Libraries/Watton Library</t>
  </si>
  <si>
    <t>NCC/Norfolk Libraries/Whitegates Library Service/Whitegates Complex</t>
  </si>
  <si>
    <t>NCC/Norfolk Libraries/Wroxham Library</t>
  </si>
  <si>
    <t xml:space="preserve"> - In Hours to be Monday - Friday 8am to 5pm exclusive of bank holidays.
 - Out of Hours relates to all other times / days.
*Visit/Call out charge is to be fully inclusive of any travel or associated costs as well as the first hours labour.
 - No additional costs relating to call outs will be accepted other than those identified on this sheet by the tenderer.
 - During the contract actual material costs will be assessed on an open book basis with the addition of the markup identified above by the successful bidder.
 - Nr of call outs, additional hours and Material Costs are an estimate for the purposes of tender assessment. The values are informed by historical records. For information 86 remedial jobs, 96 inhours reactive jobs, and 10 out of hours reactive jobs. £1000 and £300 material costs given as estimate for tendering purposes ,and actual costs in contract will be applied openbook.</t>
  </si>
  <si>
    <t>Price per Site</t>
  </si>
  <si>
    <t>Number of Visits over a 3 year period</t>
  </si>
  <si>
    <t>Air Conditioning Systems (F-Gas) 6 Monthly Service</t>
  </si>
  <si>
    <t>Ducted wood extract sys - workshop - Annual Inspection</t>
  </si>
  <si>
    <t>Mobile dust extraction unit - Workshop - Annual Inspection</t>
  </si>
  <si>
    <t>Mitre saw dust extraction - Workshop - Annual Inspection</t>
  </si>
  <si>
    <t>Local Extraction (LEV) Equipment - Annual Inspection</t>
  </si>
  <si>
    <t>Air Conditioning - Unison Office Upstairs - (F-Gas) 6 Monthly Service</t>
  </si>
  <si>
    <t>Air Conditioning - Unison Office Downstairs - (F-Gas) 6 Monthly Service</t>
  </si>
  <si>
    <t>Air Conditioner - External Main Building - (F-Gas) 6 Monthly Service</t>
  </si>
  <si>
    <t>Air Conditioner - Server Room - (F-Gas) 6 Monthly Service</t>
  </si>
  <si>
    <t>Planned Maintenance Works - Table 1.1</t>
  </si>
  <si>
    <t>Planned Maintenance Works - Table 1.2</t>
  </si>
  <si>
    <t>Remedial and Reactive Works - Table 2</t>
  </si>
  <si>
    <t>Table 1.1 Planned Work.  Planned work is considered any work where there is a statutory compliance or maintanence visit needed and work can be planned in advance.</t>
  </si>
  <si>
    <t>Table 1.2 Planned Work.  Planned work is considered any work where there is a statutory compliance or maintanence visit needed and work can be planned in advance.</t>
  </si>
  <si>
    <t>Table 2 Remedial and Reactive.  Remedial work is considered as the repairs to assets following a planned inspection.  Reactive is considered calls from building users where assets are broken are not working as expected.</t>
  </si>
  <si>
    <t>Bidder to input their price (Column C) for planned work inclusive of all costs including management fees. The table will calulate your tender cost for planned work for 3 years.</t>
  </si>
  <si>
    <t>Bidder to input their price (Column G) for planned work inclusive of all costs including management fees. The table will calulate your tender cost for planned work for 3 years.</t>
  </si>
  <si>
    <t>Outdoor Unit - 1-03 - 1F Edith Cavell Room (F-Gas) 6 Monthly Service</t>
  </si>
  <si>
    <t>Outdoor Unit - 003 - G.F. Front Office Rear (F-Gas) 6 Monthly Service</t>
  </si>
  <si>
    <t>Outdoor Unit - 002 - G.F. Front Office Centre (F-Gas) 6 Monthly Service</t>
  </si>
  <si>
    <t>Outdoor Unit - 1-02 - 1.F. Reception Rear (F-Gas) 6 Monthly Service</t>
  </si>
  <si>
    <t>Outdoor Unit - 1-04 - 1.F. Office 3 (F-Gas) 6 Monthly Service</t>
  </si>
  <si>
    <t>Outdoor Unit - 008 - G.F. Rear Office Rear RH Wall (F-Gas) 6 Monthly Service</t>
  </si>
  <si>
    <t>Outdoor Unit - 1-05 - 1.F. Open Office RH Right (F-Gas) 6 Monthly Service</t>
  </si>
  <si>
    <t>Outdoor Unit - 007 - G.F. Rear Office Front Right (F-Gas) 6 Monthly Service</t>
  </si>
  <si>
    <t>Outdoor Unit - 010 - G.F. Server Room (F-Gas) 6 Monthly Service</t>
  </si>
  <si>
    <t>Outdoor Unit - 1-06 - 1.F. Open Office Rear Centre (F-Gas) 6 Monthly Service</t>
  </si>
  <si>
    <t>Outdoor Unit - 011 - G.F. Rear Office Rear Right (F-Gas) 6 Monthly Service</t>
  </si>
  <si>
    <t>Outdoor Unit - 1-07 - 1.F. Open Office Rear Left (F-Gas) 6 Monthly Service</t>
  </si>
  <si>
    <t>Outdoor Unit - 009 - G.F. Meeting Room 4 (F-Gas) 6 Monthly Service</t>
  </si>
  <si>
    <t>Outdoor Unit - 012 - G.F. Rear Office Rear Centre (F-Gas) 6 Monthly Service</t>
  </si>
  <si>
    <t>Outdoor Unit - 013 - G.F. Rear Office Rear Left (F-Gas) 6 Monthly Service</t>
  </si>
  <si>
    <t>Outdoor Unit - 006 - G.F. Post Room (F-Gas) 6 Monthly Service</t>
  </si>
  <si>
    <t>Outdoor Unit - 1-08 - 1.F. Office 6 (F-Gas) 6 Monthly Service</t>
  </si>
  <si>
    <t>Outdoor Unit - 1-09 - 1.F. Office 5 (F-Gas) 6 Monthly Service</t>
  </si>
  <si>
    <t>Outdoor Unit - 014 - G.F. Rear Office Left Wall (F-Gas) 6 Monthly Service</t>
  </si>
  <si>
    <t>Outdoor Unit - 1-10 - 1.F. Open Office Left Side (F-Gas) 6 Monthly Service</t>
  </si>
  <si>
    <t>Outdoor Unit - 016 - G.F. Rear Office Front Centre (F-Gas) 6 Monthly Service</t>
  </si>
  <si>
    <t>Outdoor Unit - 015 - G.F. Rear Office Front Right (F-Gas) 6 Monthly Service</t>
  </si>
  <si>
    <t>Outdoor Unit - 1-12 - 1.F. Ethel Coleman Room (F-Gas) 6 Monthly Service</t>
  </si>
  <si>
    <t>Outdoor Unit - 018 - G.F. Kitchen (F-Gas) 6 Monthly Service</t>
  </si>
  <si>
    <t>Outdoor Unit - 017 - G.F. Office 3 (F-Gas) 6 Monthly Service</t>
  </si>
  <si>
    <t>Outdoor Unit - 005 - G.F. Meeting Room 2 (F-Gas) 6 Monthly Service</t>
  </si>
  <si>
    <t>Outdoor Unit - 019 - G.F. Meeting Room 3 (F-Gas) 6 Monthly Service</t>
  </si>
  <si>
    <t>Outdoor Unit - 1-13 - 1.F. Jenny Lind Room (F-Gas) 6 Monthly Service</t>
  </si>
  <si>
    <t>Outdoor Unit - 1-01 - 1.F. Reception Front (F-Gas) 6 Monthly Service</t>
  </si>
  <si>
    <t>Outdoor Unit - 004 - G.F. Front Office Front Wall (F-Gas) 6 Monthly Service</t>
  </si>
  <si>
    <t>Outdoor Unit - 001 - G.F. Front Office RH Wall Fr (F-Gas) 6 Monthly Service</t>
  </si>
  <si>
    <t>1st Floor South Samsung Air Conditioning  (F-Gas) 6 Monthly Service</t>
  </si>
  <si>
    <t>1st Floor North Samsung Air Conditioning (F-Gas) 6 Monthly Service</t>
  </si>
  <si>
    <t>Comms Room A/C - 1st Floor (F-Gas) 6 Monthly Service</t>
  </si>
  <si>
    <t>2nd Floor South Samsung Air Conditioning (F-Gas) 6 Monthly Service</t>
  </si>
  <si>
    <t>2nd Floor North Samsung Air Conditioning (F-Gas) 6 Monthly Service</t>
  </si>
  <si>
    <t>Comms Room A/C - 2nd Floor (F-Gas) 6 Monthly Service</t>
  </si>
  <si>
    <t>3rd Floor South Samsung Air Conditioning (F-Gas) 6 Monthly Service</t>
  </si>
  <si>
    <t>3rd Floor North Samsung Air Conditioning (F-Gas) 6 Monthly Service</t>
  </si>
  <si>
    <t>Comms Room A/C - 3rd Floor (F-Gas) 6 Monthly Service</t>
  </si>
  <si>
    <t>4th Floor South Samsung Air Conditioning (F-Gas) 6 Monthly Service</t>
  </si>
  <si>
    <t>4th Floor North Samsung Air Conditioning (F-Gas) 6 Monthly Service</t>
  </si>
  <si>
    <t>Comms Room A/C - 4th Floor (F-Gas) 6 Monthly Service</t>
  </si>
  <si>
    <t>5th Floor South Samsung Air Conditioning (F-Gas) 6 Monthly Service</t>
  </si>
  <si>
    <t>5th Floor North Samsung Air Conditioning (F-Gas) 6 Monthly Service</t>
  </si>
  <si>
    <t>Comms Room A/C - 5th Floor (F-Gas) 6 Monthly Service</t>
  </si>
  <si>
    <t>6th Floor south Samsung Air Conditioning (F-Gas) 6 Monthly Service</t>
  </si>
  <si>
    <t>6th Floor North Samsung Air Conditioning (F-Gas) 6 Monthly Service</t>
  </si>
  <si>
    <t>Comms Room A/C - 6th Floor (F-Gas) 6 Monthly Service</t>
  </si>
  <si>
    <t>7th Floor South Samsung Air Conditioning (F-Gas) 6 Monthly Service</t>
  </si>
  <si>
    <t>7th Floor North Samsung Air Conditioning (F-Gas) 6 Monthly Service</t>
  </si>
  <si>
    <t>Comms Room A/C - 7th Floor (F-Gas) 6 Monthly Service</t>
  </si>
  <si>
    <t>8th Floor South Samsung Air Conditioning (F-Gas) 6 Monthly Service</t>
  </si>
  <si>
    <t>8th Floor North Samsung Air Conditioning (F-Gas) 6 Monthly Service</t>
  </si>
  <si>
    <t>Comms Room A/C - 8th Floor (F-Gas) 6 Monthly Service</t>
  </si>
  <si>
    <t xml:space="preserve">AHU - Tower Ventilation South Filter Chage 6 Monthly </t>
  </si>
  <si>
    <t xml:space="preserve">AHU - Tower Ventilation North Filter Chage 6 Monthly </t>
  </si>
  <si>
    <t xml:space="preserve">AHU - Tower Toilet Ventilation South Filter Chage 6 Monthly </t>
  </si>
  <si>
    <t xml:space="preserve">AHU - Tower Toilet Ventilation North Filter Chage 6 Monthly </t>
  </si>
  <si>
    <t>AHU3 - Main Tower North/Plant Room 3 Filter Chage 6 Monthly (F-Gas) 6 Monthly Service</t>
  </si>
  <si>
    <t>AHUCVU - Civic Area Filter Chage 6 Monthly (F-Gas) 6 Monthly Service</t>
  </si>
  <si>
    <t>Shop - Air Conditioning Unit (F-Gas) 6 Monthly Service</t>
  </si>
  <si>
    <t>South Wing System 1 Samsung Air Conditioning (F-Gas) 6 Monthly Service</t>
  </si>
  <si>
    <t>South Wing System 2 Samsung Air Conditioning (F-Gas) 6 Monthly Service</t>
  </si>
  <si>
    <t>Comms Room A/C - South Wing (F-Gas) 6 Monthly Service</t>
  </si>
  <si>
    <t>South Wing Meeting Rooms A/C System Kett/Nelson (F-Gas) 6 Monthly Service</t>
  </si>
  <si>
    <t>Cavell Room A/C System (F-Gas) 6 Monthly Service</t>
  </si>
  <si>
    <t>Air Conditioning Systems (F-Gas) 6 Monthly Service (F-Gas) 6 Monthly Service</t>
  </si>
  <si>
    <t>AHU 10 - Public Search Room 6 Monthly Filter Change</t>
  </si>
  <si>
    <t>AHU 18 - Fresh Air Supply 6 Monthly Filter Change</t>
  </si>
  <si>
    <t>AHU 17 - Handling &amp; Acclimatisation Corridor 6 Monthly Filter Change</t>
  </si>
  <si>
    <t>AHU 16 - Audio Tape Store 6 Monthly Filter Change</t>
  </si>
  <si>
    <t>AHU 15 - Video Master Store 6 Monthly Filter Change</t>
  </si>
  <si>
    <t>AHU 14 - A Film Store 6 Monthly Filter Change</t>
  </si>
  <si>
    <t>AHU 13 - B Film Store 6 Monthly Filter Change</t>
  </si>
  <si>
    <t>AHU 12 - Colour Film Store 6 Monthly Filter Change (F-Gas) 6 Monthly Service</t>
  </si>
  <si>
    <t>AHU 5 - Film Conservation 6 Monthly Filter Change</t>
  </si>
  <si>
    <t>AHU 4 - Public Search Room 6 Monthly Filter Change</t>
  </si>
  <si>
    <t>AHU 3 - 2nd Floor Repository 6 Monthly Filter Change</t>
  </si>
  <si>
    <t>AHU 2 - 1st Floor Repository 6 Monthly Filter Change</t>
  </si>
  <si>
    <t>AHU 1 - Ground Floor Repository 6 Monthly Filter Change</t>
  </si>
  <si>
    <t>Mitsubishi A/C - Admin Offices (F-Gas) 6 Monthly Service</t>
  </si>
  <si>
    <t>NRO Registrars Office Units 1 &amp; 2 (F-Gas) 6 Monthly Service</t>
  </si>
  <si>
    <t>Mitsubishi A/C - Admin Hub (F-Gas) 6 Monthly Service</t>
  </si>
  <si>
    <t>Trane Water Chiller 2 - Chilled Water System (F-Gas) 6 Monthly Service</t>
  </si>
  <si>
    <t>Trane Water Chiller 1 - Chilled Water System (F-Gas) 6 Monthly Service</t>
  </si>
  <si>
    <t>Copeland A/C System - AHU12 Pass B (F-Gas) 6 Monthly Service</t>
  </si>
  <si>
    <t>Copeland A/C System - AHU12 Pass A (F-Gas) 6 Monthly Service</t>
  </si>
  <si>
    <t>Daikin Air Conditioning System (F-Gas) 6 Monthly Service</t>
  </si>
  <si>
    <t>Mardle: Basement Kitchen Area Walk-In Foste Fridge (F-Gas) 6 Monthly Service</t>
  </si>
  <si>
    <t>Mardle: Basement Kitchen Area Walk-in Freezer (F-Gas) 6 Monthly Service</t>
  </si>
  <si>
    <t>Norse Workshop (lower Ground) unit (F-Gas) 6 Monthly Service</t>
  </si>
  <si>
    <t>B1-26 Comms Room Outdoor Unit (F-Gas) 6 Monthly Service</t>
  </si>
  <si>
    <t>LG-21 Comms Room Outdoor Unit (F-Gas) 6 Monthly Service</t>
  </si>
  <si>
    <t>LG-P-07 Comms Room Outdoor Unit (F-Gas) 6 Monthly Service</t>
  </si>
  <si>
    <t>AHU - South Wing Offices &amp; Political Rooms (F-Gas) 6 Monthly Service</t>
  </si>
  <si>
    <t>Restaurant AC System 6 (F-Gas) 6 Monthly Service</t>
  </si>
  <si>
    <t>Restaurant AC System 5 (F-Gas) 6 Monthly Service</t>
  </si>
  <si>
    <t>Restaurant AC System 4 (F-Gas) 6 Monthly Service</t>
  </si>
  <si>
    <t>Restaurant AC System 3 (F-Gas) 6 Monthly Service</t>
  </si>
  <si>
    <t>Restaurant AC System 2 (F-Gas) 6 Monthly Service</t>
  </si>
  <si>
    <t>Restaurant AC System 1 (F-Gas) 6 Monthly Service</t>
  </si>
  <si>
    <t>CV-GF-39a AV Comms Room Outdoor Unit (F-Gas) 6 Monthly Service</t>
  </si>
  <si>
    <t>CV-01-04 North Mezz Office 2 Outdoor Unit (F-Gas) 6 Monthly Service</t>
  </si>
  <si>
    <t>CV-01-05 North Mezz Office 1 Outdoor Unit (F-Gas) 6 Monthly Service</t>
  </si>
  <si>
    <t>NW-01-14 Comms Room Outdoor Unit (F-Gas) 6 Monthly Service</t>
  </si>
  <si>
    <t>NW-LG-19 Comms Room Outdoor Unit (F-Gas) 6 Monthly Service</t>
  </si>
  <si>
    <t>Phase 2 System 16 Outdoor Unit (F-Gas) 6 Monthly Service</t>
  </si>
  <si>
    <t>Phase 2 System 7 Outdoor Unit (F-Gas) 6 Monthly Service</t>
  </si>
  <si>
    <t>Air Conditioning - Pensions 1  (F-Gas) 6 Monthly Service (F-Gas) 6 Monthly Service</t>
  </si>
  <si>
    <t>Mitsubishi A/C - Innovation Centre (F-Gas) 6 Monthly Service</t>
  </si>
  <si>
    <t>Essential Services Room - Air Conditioning Unit 3 (F-Gas) 6 Monthly Service</t>
  </si>
  <si>
    <t>Essential Services Room - Air Conditioning Unit 2 (F-Gas) 6 Monthly Service</t>
  </si>
  <si>
    <t>Essential Services Room - Air Conditioning Unit 1 (F-Gas) 6 Monthly Service</t>
  </si>
  <si>
    <t xml:space="preserve">Air Conditioning - Pensions Reception South Mezz  (F-Gas) 6 Monthly </t>
  </si>
  <si>
    <t xml:space="preserve">Air Conditioning Systems (F-Gas) 6 Monthly Service 6 monthly Filter Chage </t>
  </si>
  <si>
    <t xml:space="preserve">AHU 19 - Public Display Case (F-Gas) 6 Monthly Service 6 monthly Filter Chage </t>
  </si>
  <si>
    <t xml:space="preserve">AHU 7 - 1st Floor Toilets 6 monthly Filter Chage </t>
  </si>
  <si>
    <t xml:space="preserve">AHU 6 - 1st Floor Document Reception Area 6 monthly Filter Chage </t>
  </si>
  <si>
    <t xml:space="preserve">AHU7 - North Mezzanine 6 monthly Filter Chage </t>
  </si>
  <si>
    <t xml:space="preserve">AHU4 - North Wing Ventilation (F-Gas) 6 Monthly Service 6 monthly Filter Chage </t>
  </si>
  <si>
    <t>AHU5 - Basement Kitchen 6 monthly Filter Chage (F-Gas) 6 Monthly Service</t>
  </si>
  <si>
    <t>AHU2 - South Main Tower/ Tunnel 6 monthly Filter Chage (F-Gas) 6 Monthly Service</t>
  </si>
  <si>
    <t>Data Centre CRAC Unit 4 monthly Filter Chage (F-Gas) 6 Monthly Service</t>
  </si>
  <si>
    <t>Data Centre CRAC Unit 1 4 monthly Filter Chage (F-Gas) 6 Monthly Service</t>
  </si>
  <si>
    <t>Portacabin Projects Meeting Room  (F-Gas) 6 Monthly Service</t>
  </si>
  <si>
    <t>Portacabin Projects Office (F-Gas) 6 Monthly Service</t>
  </si>
  <si>
    <t>AHU1 - South Side Basement/Outside Compound 6 monthly Filter Chage (F-Gas) 6 Monthly Service</t>
  </si>
  <si>
    <t>Phase 2 System 1 Outdoor Unit (F-Gas) 6 Monthly Service</t>
  </si>
  <si>
    <t>Phase 2 System 2 Outdoor Unit (F-Gas) 6 Monthly Service</t>
  </si>
  <si>
    <t>Phase 2 System 3 Outdoor Unit (F-Gas) 6 Monthly Service</t>
  </si>
  <si>
    <t>Phase 2 System 4 Outdoor Unit (F-Gas) 6 Monthly Service</t>
  </si>
  <si>
    <t xml:space="preserve"> </t>
  </si>
  <si>
    <t>Phase 2 System 5 Outdoor Unit (F-Gas) 6 Monthly Service</t>
  </si>
  <si>
    <t>Phase 2 System 6 Outdoor Unit (F-Gas) 6 Monthly Service</t>
  </si>
  <si>
    <t>Phase 2 System 8 Outdoor Unit (F-Gas) 6 Monthly Service</t>
  </si>
  <si>
    <t>Phase 2 System 9 Outdoor Unit (F-Gas) 6 Monthly Service</t>
  </si>
  <si>
    <t>Phase 2 System 10 Outdoor Unit (F-Gas) 6 Monthly Service</t>
  </si>
  <si>
    <t>Phase 2 System 11 Outdoor Unit (F-Gas) 6 Monthly Service</t>
  </si>
  <si>
    <t>Phase 2 System 12 Outdoor Unit (F-Gas) 6 Monthly Service</t>
  </si>
  <si>
    <t>Phase 2 System 13 Outdoor Unit (F-Gas) 6 Monthly Service</t>
  </si>
  <si>
    <t>Phase 2 System 14 Outdoor Unit (F-Gas) 6 Monthly Service</t>
  </si>
  <si>
    <t>Phase 2 System 15 Outdoor Unit (F-Gas) 6 Monthly Service</t>
  </si>
  <si>
    <t>Phase 2 System 17 Outdoor Unit (F-Gas) 6 Monthly Service</t>
  </si>
  <si>
    <t>Phase 2 System 18 Outdoor Unit (F-Gas) 6 Monthly Service</t>
  </si>
  <si>
    <t>Phase 2 System 19 Outdoor Unit (F-Gas) 6 Monthly Service</t>
  </si>
  <si>
    <t>Phase 2 System 20 Outdoor Unit (F-Gas) 6 Monthly Service</t>
  </si>
  <si>
    <t>CCTV Monitoring Room Outdoor Unit (F-Gas) 6 Monthly Service</t>
  </si>
  <si>
    <t xml:space="preserve">AHU 8 - 1st Floor Conservation Workshop 6 monthly Filter Chage </t>
  </si>
  <si>
    <t xml:space="preserve">Acclimatisation Room Enclosure 6 monthly Filter Chage </t>
  </si>
  <si>
    <t xml:space="preserve">Colour Film Store Enclosure (F-Gas) 6 Monthly Service 6 monthly Filter Chage </t>
  </si>
  <si>
    <t xml:space="preserve">Film Store A Enclosure 6 monthly Filter Chage </t>
  </si>
  <si>
    <t xml:space="preserve">Film Store B Enclosure 6 monthly Filter Chage </t>
  </si>
  <si>
    <t xml:space="preserve">Video Master Store Enclosure 6 monthly Filter Chage </t>
  </si>
  <si>
    <t xml:space="preserve">AHU 9 - EAFA Viewing Room 6 monthly Filter Chage </t>
  </si>
  <si>
    <t xml:space="preserve">AHU 11 - Gallery 6 monthly Filter Chage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</si>
</sst>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_-* #,##0_-;\-* #,##0_-;_-* &quot;-&quot;??_-;_-@_-"/>
    <numFmt numFmtId="165" formatCode="&quot;£&quot;#,##0.00"/>
  </numFmts>
  <fonts count="8"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Aptos"/>
      <family val="2"/>
    </font>
    <font>
      <b/>
      <sz val="18"/>
      <color rgb="FF000000"/>
      <name val="Aptos Narrow"/>
      <family val="2"/>
    </font>
    <font>
      <b/>
      <sz val="12"/>
      <color rgb="FF000000"/>
      <name val="Aptos Narrow"/>
      <family val="2"/>
    </font>
    <font>
      <sz val="11"/>
      <color rgb="FF000000"/>
      <name val="Aptos Narrow"/>
      <family val="2"/>
    </font>
    <font>
      <b/>
      <sz val="11"/>
      <name val="Calibri"/>
      <family val="2"/>
    </font>
  </fonts>
  <fills count="12">
    <fill>
      <patternFill patternType="none"/>
    </fill>
    <fill>
      <patternFill patternType="gray125"/>
    </fill>
    <fill>
      <patternFill patternType="solid">
        <fgColor rgb="FFCAEDFB"/>
        <bgColor indexed="64"/>
      </patternFill>
    </fill>
    <fill>
      <patternFill patternType="solid">
        <fgColor rgb="FF92D050"/>
        <bgColor indexed="64"/>
      </patternFill>
    </fill>
    <fill>
      <patternFill patternType="solid">
        <fgColor theme="0"/>
        <bgColor indexed="64"/>
      </patternFill>
    </fill>
    <fill>
      <patternFill patternType="solid">
        <fgColor rgb="FFF2F2F2"/>
        <bgColor indexed="64"/>
      </patternFill>
    </fill>
    <fill>
      <patternFill patternType="solid">
        <fgColor rgb="FFFBE2D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style="medium">
        <color indexed="64"/>
      </right>
      <top style="thin">
        <color auto="1"/>
      </top>
      <bottom style="thin">
        <color auto="1"/>
      </bottom>
      <diagonal/>
    </border>
    <border>
      <left/>
      <right style="medium">
        <color indexed="64"/>
      </right>
      <top/>
      <bottom/>
      <diagonal/>
    </border>
    <border>
      <left style="medium">
        <color indexed="64"/>
      </left>
      <right style="medium">
        <color indexed="64"/>
      </right>
      <top style="thin">
        <color auto="1"/>
      </top>
      <bottom style="medium">
        <color indexed="64"/>
      </bottom>
      <diagonal/>
    </border>
  </borders>
  <cellStyleXfs count="3">
    <xf numFmtId="0" fontId="0" fillId="0" borderId="0"/>
    <xf numFmtId="43" fontId="2" fillId="0" borderId="0"/>
    <xf numFmtId="9" fontId="2" fillId="0" borderId="0" applyFont="0" applyFill="0" applyBorder="0" applyAlignment="0" applyProtection="0"/>
  </cellStyleXfs>
  <cellXfs count="71">
    <xf numFmtId="0" fontId="0" fillId="0" borderId="0" xfId="0"/>
    <xf numFmtId="0" fontId="1" fillId="2" borderId="1" xfId="0" applyFont="1" applyFill="1" applyBorder="1" applyAlignment="1">
      <alignment vertical="top"/>
    </xf>
    <xf numFmtId="0" fontId="1" fillId="0" borderId="0" xfId="0" applyFont="1" applyAlignment="1">
      <alignment horizontal="center" vertical="center"/>
    </xf>
    <xf numFmtId="0" fontId="0" fillId="0" borderId="3" xfId="0" applyBorder="1"/>
    <xf numFmtId="0" fontId="1" fillId="3" borderId="1" xfId="0" applyFont="1" applyFill="1" applyBorder="1" applyAlignment="1">
      <alignment horizontal="right" vertical="center"/>
    </xf>
    <xf numFmtId="0" fontId="1" fillId="4" borderId="10" xfId="0" applyFont="1" applyFill="1" applyBorder="1" applyAlignment="1">
      <alignment horizontal="center" vertical="center"/>
    </xf>
    <xf numFmtId="0" fontId="0" fillId="4" borderId="10" xfId="0" applyFill="1" applyBorder="1" applyAlignment="1">
      <alignment vertical="center"/>
    </xf>
    <xf numFmtId="0" fontId="0" fillId="4" borderId="2" xfId="0" applyFill="1" applyBorder="1" applyAlignment="1">
      <alignment horizontal="center" vertical="center"/>
    </xf>
    <xf numFmtId="0" fontId="0" fillId="4" borderId="0" xfId="0" applyFill="1"/>
    <xf numFmtId="0" fontId="3" fillId="0" borderId="0" xfId="0" applyFont="1"/>
    <xf numFmtId="0" fontId="5" fillId="2" borderId="1" xfId="0" applyFont="1" applyFill="1" applyBorder="1" applyAlignment="1">
      <alignment vertical="center" wrapText="1"/>
    </xf>
    <xf numFmtId="0" fontId="6" fillId="5" borderId="8" xfId="0" applyFont="1" applyFill="1" applyBorder="1" applyAlignment="1">
      <alignment vertical="center" wrapText="1"/>
    </xf>
    <xf numFmtId="0" fontId="6" fillId="5" borderId="5" xfId="0" applyFont="1" applyFill="1" applyBorder="1" applyAlignment="1">
      <alignment vertical="center"/>
    </xf>
    <xf numFmtId="0" fontId="5" fillId="2" borderId="1" xfId="0" applyFont="1" applyFill="1" applyBorder="1" applyAlignment="1">
      <alignment vertical="center"/>
    </xf>
    <xf numFmtId="0" fontId="0" fillId="4" borderId="0" xfId="0" applyFill="1" applyAlignment="1">
      <alignment vertical="center" wrapText="1"/>
    </xf>
    <xf numFmtId="0" fontId="1" fillId="4" borderId="0" xfId="0" applyFont="1" applyFill="1"/>
    <xf numFmtId="0" fontId="1" fillId="2" borderId="12" xfId="0" applyFont="1" applyFill="1" applyBorder="1"/>
    <xf numFmtId="0" fontId="0" fillId="2" borderId="13" xfId="0" applyFill="1" applyBorder="1" applyAlignment="1">
      <alignment vertical="center" wrapText="1"/>
    </xf>
    <xf numFmtId="0" fontId="0" fillId="2" borderId="7" xfId="0" applyFill="1" applyBorder="1" applyAlignment="1">
      <alignment vertical="center" wrapText="1"/>
    </xf>
    <xf numFmtId="0" fontId="1" fillId="2" borderId="1" xfId="0" applyFont="1" applyFill="1" applyBorder="1" applyAlignment="1">
      <alignment horizontal="center" vertical="top" wrapText="1"/>
    </xf>
    <xf numFmtId="0" fontId="1" fillId="5" borderId="3" xfId="0" applyFont="1" applyFill="1" applyBorder="1" applyAlignment="1">
      <alignment horizontal="left"/>
    </xf>
    <xf numFmtId="43" fontId="0" fillId="0" borderId="3" xfId="1" applyFont="1" applyBorder="1"/>
    <xf numFmtId="0" fontId="0" fillId="5" borderId="4" xfId="0" applyFill="1" applyBorder="1" applyAlignment="1">
      <alignment horizontal="center"/>
    </xf>
    <xf numFmtId="0" fontId="0" fillId="0" borderId="4" xfId="0" applyBorder="1" applyAlignment="1">
      <alignment horizontal="left"/>
    </xf>
    <xf numFmtId="43" fontId="0" fillId="0" borderId="4" xfId="1" applyFont="1" applyBorder="1"/>
    <xf numFmtId="0" fontId="1" fillId="5" borderId="4" xfId="0" applyFont="1" applyFill="1" applyBorder="1" applyAlignment="1">
      <alignment horizontal="center"/>
    </xf>
    <xf numFmtId="8" fontId="0" fillId="0" borderId="4" xfId="1" applyNumberFormat="1" applyFont="1" applyBorder="1"/>
    <xf numFmtId="0" fontId="0" fillId="5" borderId="4" xfId="0" applyFill="1" applyBorder="1" applyAlignment="1">
      <alignment horizontal="left" indent="1"/>
    </xf>
    <xf numFmtId="0" fontId="0" fillId="0" borderId="4" xfId="0" applyBorder="1" applyAlignment="1">
      <alignment horizontal="center"/>
    </xf>
    <xf numFmtId="0" fontId="0" fillId="5" borderId="1" xfId="0" applyFill="1" applyBorder="1" applyAlignment="1">
      <alignment horizontal="left" vertical="center"/>
    </xf>
    <xf numFmtId="0" fontId="0" fillId="0" borderId="1" xfId="0" applyBorder="1" applyAlignment="1">
      <alignment horizontal="left" vertical="center"/>
    </xf>
    <xf numFmtId="164" fontId="6" fillId="0" borderId="8" xfId="1" applyNumberFormat="1" applyFont="1" applyBorder="1" applyAlignment="1">
      <alignment horizontal="right" vertical="center" wrapText="1"/>
    </xf>
    <xf numFmtId="8" fontId="6" fillId="0" borderId="8" xfId="0" applyNumberFormat="1" applyFont="1" applyBorder="1" applyAlignment="1">
      <alignment horizontal="right" vertical="center" wrapText="1"/>
    </xf>
    <xf numFmtId="8" fontId="6" fillId="6" borderId="8" xfId="0" applyNumberFormat="1" applyFont="1" applyFill="1" applyBorder="1" applyAlignment="1">
      <alignment horizontal="right" vertical="center" wrapText="1"/>
    </xf>
    <xf numFmtId="9" fontId="6" fillId="6" borderId="8" xfId="2" applyFont="1" applyFill="1" applyBorder="1" applyAlignment="1">
      <alignment horizontal="right" vertical="center" wrapText="1"/>
    </xf>
    <xf numFmtId="8" fontId="6" fillId="7" borderId="8" xfId="0" applyNumberFormat="1" applyFont="1" applyFill="1" applyBorder="1" applyAlignment="1">
      <alignment horizontal="right" vertical="center" wrapText="1"/>
    </xf>
    <xf numFmtId="0" fontId="0" fillId="4" borderId="0" xfId="0" applyFill="1" applyAlignment="1">
      <alignment horizontal="left" vertical="top" wrapText="1"/>
    </xf>
    <xf numFmtId="8" fontId="0" fillId="0" borderId="1" xfId="0" applyNumberFormat="1" applyBorder="1" applyAlignment="1">
      <alignment vertical="center" wrapText="1"/>
    </xf>
    <xf numFmtId="165" fontId="0" fillId="0" borderId="1" xfId="1" applyNumberFormat="1" applyFont="1" applyBorder="1" applyAlignment="1">
      <alignment vertical="center"/>
    </xf>
    <xf numFmtId="0" fontId="1" fillId="8" borderId="1"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44" fontId="0" fillId="3" borderId="1" xfId="1" applyNumberFormat="1" applyFont="1" applyFill="1" applyBorder="1" applyAlignment="1">
      <alignment vertical="center"/>
    </xf>
    <xf numFmtId="0" fontId="7" fillId="9" borderId="12" xfId="0" applyFont="1" applyFill="1" applyBorder="1"/>
    <xf numFmtId="0" fontId="1" fillId="0" borderId="12" xfId="0" applyFont="1" applyBorder="1" applyAlignment="1">
      <alignment horizontal="center" vertical="center"/>
    </xf>
    <xf numFmtId="0" fontId="1" fillId="10" borderId="9" xfId="0" applyFont="1" applyFill="1" applyBorder="1" applyAlignment="1">
      <alignment horizontal="center" vertical="center"/>
    </xf>
    <xf numFmtId="44" fontId="1" fillId="0" borderId="7" xfId="0" applyNumberFormat="1" applyFont="1" applyBorder="1" applyAlignment="1">
      <alignment horizontal="center" vertical="center"/>
    </xf>
    <xf numFmtId="0" fontId="0" fillId="9" borderId="15" xfId="0" applyFill="1" applyBorder="1"/>
    <xf numFmtId="0" fontId="1" fillId="0" borderId="15" xfId="0" applyFont="1" applyBorder="1" applyAlignment="1">
      <alignment horizontal="center" vertical="center"/>
    </xf>
    <xf numFmtId="0" fontId="1" fillId="10" borderId="16" xfId="0" applyFont="1" applyFill="1" applyBorder="1" applyAlignment="1">
      <alignment horizontal="center" vertical="center"/>
    </xf>
    <xf numFmtId="44" fontId="1" fillId="0" borderId="17" xfId="0" applyNumberFormat="1" applyFont="1" applyBorder="1" applyAlignment="1">
      <alignment horizontal="center" vertical="center"/>
    </xf>
    <xf numFmtId="0" fontId="7" fillId="9" borderId="15" xfId="0" applyFont="1" applyFill="1" applyBorder="1"/>
    <xf numFmtId="0" fontId="0" fillId="9" borderId="6" xfId="0" applyFill="1" applyBorder="1"/>
    <xf numFmtId="0" fontId="1" fillId="10" borderId="18" xfId="0" applyFont="1" applyFill="1" applyBorder="1" applyAlignment="1">
      <alignment horizontal="center" vertical="center"/>
    </xf>
    <xf numFmtId="44" fontId="1" fillId="0" borderId="8" xfId="0" applyNumberFormat="1" applyFont="1" applyBorder="1" applyAlignment="1">
      <alignment horizontal="center" vertical="center"/>
    </xf>
    <xf numFmtId="0" fontId="7" fillId="0" borderId="15" xfId="0" applyFont="1" applyBorder="1"/>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11" borderId="0" xfId="0" applyFont="1" applyFill="1" applyAlignment="1">
      <alignment horizontal="left" vertical="top" wrapText="1"/>
    </xf>
    <xf numFmtId="0" fontId="0" fillId="11" borderId="0" xfId="0" applyFill="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1" xfId="0" applyFont="1" applyFill="1"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2" borderId="6" xfId="0" applyFill="1" applyBorder="1" applyAlignment="1">
      <alignment horizontal="left" vertical="top" wrapText="1"/>
    </xf>
    <xf numFmtId="0" fontId="0" fillId="2" borderId="14" xfId="0" applyFill="1" applyBorder="1" applyAlignment="1">
      <alignment horizontal="left" vertical="top" wrapText="1"/>
    </xf>
    <xf numFmtId="0" fontId="0" fillId="2" borderId="8" xfId="0" applyFill="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EB102-1DCC-46EE-8DA8-56FE6A7B0179}">
  <dimension ref="A1:E17"/>
  <sheetViews>
    <sheetView topLeftCell="A8" zoomScale="130" zoomScaleNormal="130" workbookViewId="0">
      <selection activeCell="B10" sqref="B10"/>
    </sheetView>
  </sheetViews>
  <sheetFormatPr defaultColWidth="9.36328125" defaultRowHeight="14.5" x14ac:dyDescent="0.35"/>
  <cols>
    <col min="1" max="1" width="9.36328125" style="8"/>
    <col min="2" max="2" width="66.36328125" style="8" customWidth="1"/>
    <col min="3" max="3" width="19.36328125" style="8" customWidth="1"/>
    <col min="4" max="16384" width="9.36328125" style="8"/>
  </cols>
  <sheetData>
    <row r="1" spans="1:5" ht="29.5" thickBot="1" x14ac:dyDescent="0.4">
      <c r="A1" s="1" t="s">
        <v>27</v>
      </c>
      <c r="B1" s="19" t="s">
        <v>28</v>
      </c>
      <c r="C1" s="19" t="s">
        <v>29</v>
      </c>
    </row>
    <row r="2" spans="1:5" x14ac:dyDescent="0.35">
      <c r="A2" s="20"/>
      <c r="B2" s="3"/>
      <c r="C2" s="21"/>
    </row>
    <row r="3" spans="1:5" x14ac:dyDescent="0.35">
      <c r="A3" s="22">
        <v>1</v>
      </c>
      <c r="B3" s="23" t="s">
        <v>165</v>
      </c>
      <c r="C3" s="26">
        <f>'Table 1.1 Planned Work'!E67</f>
        <v>0</v>
      </c>
    </row>
    <row r="4" spans="1:5" x14ac:dyDescent="0.35">
      <c r="A4" s="22"/>
      <c r="B4" s="23"/>
      <c r="C4" s="24"/>
    </row>
    <row r="5" spans="1:5" x14ac:dyDescent="0.35">
      <c r="A5" s="22">
        <v>2</v>
      </c>
      <c r="B5" s="23" t="s">
        <v>166</v>
      </c>
      <c r="C5" s="26">
        <f>'Table 1.2 Planned Work'!I289</f>
        <v>0</v>
      </c>
    </row>
    <row r="6" spans="1:5" x14ac:dyDescent="0.35">
      <c r="A6" s="25"/>
      <c r="B6" s="23"/>
      <c r="C6" s="24"/>
    </row>
    <row r="7" spans="1:5" x14ac:dyDescent="0.35">
      <c r="A7" s="22">
        <v>3</v>
      </c>
      <c r="B7" s="23" t="s">
        <v>167</v>
      </c>
      <c r="C7" s="26">
        <f>'Table 2 Remedial and Reactive.'!K14</f>
        <v>348900</v>
      </c>
    </row>
    <row r="8" spans="1:5" ht="15" thickBot="1" x14ac:dyDescent="0.4">
      <c r="A8" s="27"/>
      <c r="B8" s="28"/>
      <c r="C8" s="24"/>
    </row>
    <row r="9" spans="1:5" ht="15" thickBot="1" x14ac:dyDescent="0.4">
      <c r="A9" s="29"/>
      <c r="B9" s="30" t="s">
        <v>30</v>
      </c>
      <c r="C9" s="38">
        <f>SUM(C2:C8)</f>
        <v>348900</v>
      </c>
    </row>
    <row r="11" spans="1:5" x14ac:dyDescent="0.35">
      <c r="A11" s="15" t="s">
        <v>38</v>
      </c>
    </row>
    <row r="12" spans="1:5" s="36" customFormat="1" ht="30.65" customHeight="1" x14ac:dyDescent="0.35">
      <c r="A12" s="58" t="s">
        <v>168</v>
      </c>
      <c r="B12" s="58"/>
      <c r="C12" s="58"/>
      <c r="D12" s="58"/>
      <c r="E12" s="58"/>
    </row>
    <row r="13" spans="1:5" s="36" customFormat="1" ht="30.65" customHeight="1" x14ac:dyDescent="0.35">
      <c r="A13" s="59" t="s">
        <v>171</v>
      </c>
      <c r="B13" s="59"/>
      <c r="C13" s="59"/>
      <c r="D13" s="59"/>
      <c r="E13" s="59"/>
    </row>
    <row r="14" spans="1:5" s="36" customFormat="1" ht="30.65" customHeight="1" x14ac:dyDescent="0.35">
      <c r="A14" s="58" t="s">
        <v>169</v>
      </c>
      <c r="B14" s="58"/>
      <c r="C14" s="58"/>
      <c r="D14" s="58"/>
      <c r="E14" s="58"/>
    </row>
    <row r="15" spans="1:5" s="36" customFormat="1" ht="30.65" customHeight="1" x14ac:dyDescent="0.35">
      <c r="A15" s="59" t="s">
        <v>172</v>
      </c>
      <c r="B15" s="59"/>
      <c r="C15" s="59"/>
      <c r="D15" s="59"/>
      <c r="E15" s="59"/>
    </row>
    <row r="16" spans="1:5" s="36" customFormat="1" ht="30.65" customHeight="1" x14ac:dyDescent="0.35">
      <c r="A16" s="60" t="s">
        <v>170</v>
      </c>
      <c r="B16" s="60"/>
      <c r="C16" s="60"/>
      <c r="D16" s="60"/>
      <c r="E16" s="60"/>
    </row>
    <row r="17" spans="1:5" s="36" customFormat="1" ht="30.65" customHeight="1" x14ac:dyDescent="0.35">
      <c r="A17" s="61" t="s">
        <v>42</v>
      </c>
      <c r="B17" s="61"/>
      <c r="C17" s="61"/>
      <c r="D17" s="61"/>
      <c r="E17" s="61"/>
    </row>
  </sheetData>
  <mergeCells count="6">
    <mergeCell ref="A12:E12"/>
    <mergeCell ref="A13:E13"/>
    <mergeCell ref="A16:E16"/>
    <mergeCell ref="A17:E17"/>
    <mergeCell ref="A14:E14"/>
    <mergeCell ref="A15:E15"/>
  </mergeCells>
  <pageMargins left="0.7" right="0.7" top="0.75" bottom="0.75" header="0.3" footer="0.3"/>
  <headerFooter>
    <oddHeader>&amp;C&amp;"Calibri"&amp;7&amp;K000000 Confidential - External&amp;1#_x000D_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C6ABA-52D4-408B-BB8D-E7643B28CBEE}">
  <dimension ref="A1:EJ67"/>
  <sheetViews>
    <sheetView tabSelected="1" zoomScale="90" zoomScaleNormal="90" workbookViewId="0">
      <pane xSplit="1" ySplit="1" topLeftCell="B2" activePane="bottomRight" state="frozenSplit"/>
      <selection pane="topRight" activeCell="B1" sqref="B1"/>
      <selection pane="bottomLeft" activeCell="A17" sqref="A17"/>
      <selection pane="bottomRight" activeCell="A56" sqref="A56"/>
    </sheetView>
  </sheetViews>
  <sheetFormatPr defaultRowHeight="14.5" x14ac:dyDescent="0.35"/>
  <cols>
    <col min="1" max="1" width="119.90625" customWidth="1"/>
    <col min="2" max="2" width="15.90625" style="2" bestFit="1" customWidth="1"/>
    <col min="3" max="3" width="14.08984375" style="2" customWidth="1"/>
    <col min="4" max="4" width="21.6328125" style="2" bestFit="1" customWidth="1"/>
    <col min="5" max="5" width="15.90625" style="2" customWidth="1"/>
  </cols>
  <sheetData>
    <row r="1" spans="1:140" ht="45.75" customHeight="1" thickBot="1" x14ac:dyDescent="0.4">
      <c r="A1" s="39" t="s">
        <v>49</v>
      </c>
      <c r="B1" s="39" t="s">
        <v>50</v>
      </c>
      <c r="C1" s="39" t="s">
        <v>154</v>
      </c>
      <c r="D1" s="39" t="s">
        <v>155</v>
      </c>
      <c r="E1" s="39" t="s">
        <v>14</v>
      </c>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row>
    <row r="2" spans="1:140" x14ac:dyDescent="0.35">
      <c r="A2" s="43" t="s">
        <v>56</v>
      </c>
      <c r="B2" s="44"/>
      <c r="C2" s="45"/>
      <c r="D2" s="40"/>
      <c r="E2" s="46"/>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row>
    <row r="3" spans="1:140" x14ac:dyDescent="0.35">
      <c r="A3" s="47" t="s">
        <v>57</v>
      </c>
      <c r="B3" s="48">
        <v>1</v>
      </c>
      <c r="C3" s="49"/>
      <c r="D3" s="41">
        <v>3</v>
      </c>
      <c r="E3" s="50">
        <f>C3*D3</f>
        <v>0</v>
      </c>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row>
    <row r="4" spans="1:140" x14ac:dyDescent="0.35">
      <c r="A4" s="51" t="s">
        <v>58</v>
      </c>
      <c r="B4" s="48"/>
      <c r="C4" s="49"/>
      <c r="D4" s="41"/>
      <c r="E4" s="50"/>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row>
    <row r="5" spans="1:140" x14ac:dyDescent="0.35">
      <c r="A5" s="47" t="s">
        <v>57</v>
      </c>
      <c r="B5" s="48">
        <v>1</v>
      </c>
      <c r="C5" s="49"/>
      <c r="D5" s="41">
        <v>3</v>
      </c>
      <c r="E5" s="50">
        <f>C5*D5</f>
        <v>0</v>
      </c>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row>
    <row r="6" spans="1:140" x14ac:dyDescent="0.35">
      <c r="A6" s="51" t="s">
        <v>59</v>
      </c>
      <c r="B6" s="48"/>
      <c r="C6" s="49"/>
      <c r="D6" s="41"/>
      <c r="E6" s="50"/>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row>
    <row r="7" spans="1:140" x14ac:dyDescent="0.35">
      <c r="A7" s="47" t="s">
        <v>57</v>
      </c>
      <c r="B7" s="48">
        <v>1</v>
      </c>
      <c r="C7" s="49"/>
      <c r="D7" s="41">
        <v>3</v>
      </c>
      <c r="E7" s="50">
        <f>C7*D7</f>
        <v>0</v>
      </c>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row>
    <row r="8" spans="1:140" x14ac:dyDescent="0.35">
      <c r="A8" s="51" t="s">
        <v>60</v>
      </c>
      <c r="B8" s="48"/>
      <c r="C8" s="49"/>
      <c r="D8" s="41"/>
      <c r="E8" s="50"/>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row>
    <row r="9" spans="1:140" x14ac:dyDescent="0.35">
      <c r="A9" s="47" t="s">
        <v>57</v>
      </c>
      <c r="B9" s="48">
        <v>1</v>
      </c>
      <c r="C9" s="49"/>
      <c r="D9" s="41">
        <v>3</v>
      </c>
      <c r="E9" s="50">
        <f>C9*D9</f>
        <v>0</v>
      </c>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row>
    <row r="10" spans="1:140" x14ac:dyDescent="0.35">
      <c r="A10" s="51" t="s">
        <v>61</v>
      </c>
      <c r="B10" s="48"/>
      <c r="C10" s="49"/>
      <c r="D10" s="41"/>
      <c r="E10" s="50"/>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row>
    <row r="11" spans="1:140" x14ac:dyDescent="0.35">
      <c r="A11" s="47" t="s">
        <v>57</v>
      </c>
      <c r="B11" s="48">
        <v>1</v>
      </c>
      <c r="C11" s="49"/>
      <c r="D11" s="41">
        <v>3</v>
      </c>
      <c r="E11" s="50">
        <f>C11*D11</f>
        <v>0</v>
      </c>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row>
    <row r="12" spans="1:140" x14ac:dyDescent="0.35">
      <c r="A12" s="51" t="s">
        <v>62</v>
      </c>
      <c r="B12" s="48"/>
      <c r="C12" s="49"/>
      <c r="D12" s="41"/>
      <c r="E12" s="50"/>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row>
    <row r="13" spans="1:140" x14ac:dyDescent="0.35">
      <c r="A13" s="47" t="s">
        <v>57</v>
      </c>
      <c r="B13" s="48">
        <v>1</v>
      </c>
      <c r="C13" s="49"/>
      <c r="D13" s="41">
        <v>3</v>
      </c>
      <c r="E13" s="50">
        <f>C13*D13</f>
        <v>0</v>
      </c>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row>
    <row r="14" spans="1:140" x14ac:dyDescent="0.35">
      <c r="A14" s="51" t="s">
        <v>63</v>
      </c>
      <c r="B14" s="48"/>
      <c r="C14" s="49"/>
      <c r="D14" s="41"/>
      <c r="E14" s="50"/>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row>
    <row r="15" spans="1:140" x14ac:dyDescent="0.35">
      <c r="A15" s="47" t="s">
        <v>57</v>
      </c>
      <c r="B15" s="48">
        <v>1</v>
      </c>
      <c r="C15" s="49"/>
      <c r="D15" s="41">
        <v>3</v>
      </c>
      <c r="E15" s="50">
        <f>C15*D15</f>
        <v>0</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row>
    <row r="16" spans="1:140" x14ac:dyDescent="0.35">
      <c r="A16" s="51" t="s">
        <v>64</v>
      </c>
      <c r="B16" s="48"/>
      <c r="C16" s="49"/>
      <c r="D16" s="41"/>
      <c r="E16" s="50"/>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row>
    <row r="17" spans="1:140" x14ac:dyDescent="0.35">
      <c r="A17" s="47" t="s">
        <v>57</v>
      </c>
      <c r="B17" s="48">
        <v>1</v>
      </c>
      <c r="C17" s="49"/>
      <c r="D17" s="41">
        <v>3</v>
      </c>
      <c r="E17" s="50">
        <f>C17*D17</f>
        <v>0</v>
      </c>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row>
    <row r="18" spans="1:140" x14ac:dyDescent="0.35">
      <c r="A18" s="51" t="s">
        <v>65</v>
      </c>
      <c r="B18" s="48"/>
      <c r="C18" s="49"/>
      <c r="D18" s="41"/>
      <c r="E18" s="50"/>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row>
    <row r="19" spans="1:140" x14ac:dyDescent="0.35">
      <c r="A19" s="47" t="s">
        <v>57</v>
      </c>
      <c r="B19" s="48">
        <v>1</v>
      </c>
      <c r="C19" s="49"/>
      <c r="D19" s="41">
        <v>3</v>
      </c>
      <c r="E19" s="50">
        <f>C19*D19</f>
        <v>0</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row>
    <row r="20" spans="1:140" x14ac:dyDescent="0.35">
      <c r="A20" s="51" t="s">
        <v>66</v>
      </c>
      <c r="B20" s="48"/>
      <c r="C20" s="49"/>
      <c r="D20" s="41"/>
      <c r="E20" s="50"/>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row>
    <row r="21" spans="1:140" x14ac:dyDescent="0.35">
      <c r="A21" s="47" t="s">
        <v>57</v>
      </c>
      <c r="B21" s="48">
        <v>1</v>
      </c>
      <c r="C21" s="49"/>
      <c r="D21" s="41">
        <v>3</v>
      </c>
      <c r="E21" s="50">
        <f>C21*D21</f>
        <v>0</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row>
    <row r="22" spans="1:140" x14ac:dyDescent="0.35">
      <c r="A22" s="51" t="s">
        <v>121</v>
      </c>
      <c r="B22" s="48"/>
      <c r="C22" s="49"/>
      <c r="D22" s="41"/>
      <c r="E22" s="50"/>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row>
    <row r="23" spans="1:140" x14ac:dyDescent="0.35">
      <c r="A23" s="47" t="s">
        <v>57</v>
      </c>
      <c r="B23" s="48">
        <v>1</v>
      </c>
      <c r="C23" s="49"/>
      <c r="D23" s="41">
        <v>3</v>
      </c>
      <c r="E23" s="50">
        <f>C23*D23</f>
        <v>0</v>
      </c>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row>
    <row r="24" spans="1:140" x14ac:dyDescent="0.35">
      <c r="A24" s="51" t="s">
        <v>123</v>
      </c>
      <c r="B24" s="48"/>
      <c r="C24" s="49"/>
      <c r="D24" s="41"/>
      <c r="E24" s="50"/>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row>
    <row r="25" spans="1:140" x14ac:dyDescent="0.35">
      <c r="A25" s="47" t="s">
        <v>160</v>
      </c>
      <c r="B25" s="48">
        <v>1</v>
      </c>
      <c r="C25" s="49"/>
      <c r="D25" s="41">
        <v>3</v>
      </c>
      <c r="E25" s="50">
        <f>C25*D25</f>
        <v>0</v>
      </c>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row>
    <row r="26" spans="1:140" x14ac:dyDescent="0.35">
      <c r="A26" s="51" t="s">
        <v>124</v>
      </c>
      <c r="B26" s="48"/>
      <c r="C26" s="49"/>
      <c r="D26" s="41"/>
      <c r="E26" s="50"/>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row>
    <row r="27" spans="1:140" x14ac:dyDescent="0.35">
      <c r="A27" s="47" t="s">
        <v>57</v>
      </c>
      <c r="B27" s="48">
        <v>1</v>
      </c>
      <c r="C27" s="49"/>
      <c r="D27" s="41">
        <v>3</v>
      </c>
      <c r="E27" s="50">
        <f>C27*D27</f>
        <v>0</v>
      </c>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row>
    <row r="28" spans="1:140" x14ac:dyDescent="0.35">
      <c r="A28" s="51" t="s">
        <v>125</v>
      </c>
      <c r="B28" s="48"/>
      <c r="C28" s="49"/>
      <c r="D28" s="41"/>
      <c r="E28" s="50"/>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row>
    <row r="29" spans="1:140" x14ac:dyDescent="0.35">
      <c r="A29" s="47" t="s">
        <v>57</v>
      </c>
      <c r="B29" s="48">
        <v>1</v>
      </c>
      <c r="C29" s="49"/>
      <c r="D29" s="41">
        <v>3</v>
      </c>
      <c r="E29" s="50">
        <f>C29*D29</f>
        <v>0</v>
      </c>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row>
    <row r="30" spans="1:140" x14ac:dyDescent="0.35">
      <c r="A30" s="51" t="s">
        <v>126</v>
      </c>
      <c r="B30" s="48"/>
      <c r="C30" s="49"/>
      <c r="D30" s="41"/>
      <c r="E30" s="50"/>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row>
    <row r="31" spans="1:140" x14ac:dyDescent="0.35">
      <c r="A31" s="47" t="s">
        <v>57</v>
      </c>
      <c r="B31" s="48">
        <v>1</v>
      </c>
      <c r="C31" s="49"/>
      <c r="D31" s="41">
        <v>3</v>
      </c>
      <c r="E31" s="50">
        <f>C31*D31</f>
        <v>0</v>
      </c>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row>
    <row r="32" spans="1:140" x14ac:dyDescent="0.35">
      <c r="A32" s="51" t="s">
        <v>127</v>
      </c>
      <c r="B32" s="48"/>
      <c r="C32" s="49"/>
      <c r="D32" s="41"/>
      <c r="E32" s="50"/>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row>
    <row r="33" spans="1:140" x14ac:dyDescent="0.35">
      <c r="A33" s="47" t="s">
        <v>57</v>
      </c>
      <c r="B33" s="48">
        <v>1</v>
      </c>
      <c r="C33" s="49"/>
      <c r="D33" s="41">
        <v>3</v>
      </c>
      <c r="E33" s="50">
        <f>C33*D33</f>
        <v>0</v>
      </c>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row>
    <row r="34" spans="1:140" x14ac:dyDescent="0.35">
      <c r="A34" s="51" t="s">
        <v>128</v>
      </c>
      <c r="B34" s="48"/>
      <c r="C34" s="49"/>
      <c r="D34" s="41"/>
      <c r="E34" s="50"/>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row>
    <row r="35" spans="1:140" x14ac:dyDescent="0.35">
      <c r="A35" s="47" t="s">
        <v>157</v>
      </c>
      <c r="B35" s="48">
        <v>1</v>
      </c>
      <c r="C35" s="49"/>
      <c r="D35" s="41">
        <v>3</v>
      </c>
      <c r="E35" s="50">
        <f t="shared" ref="E35:E38" si="0">C35*D35</f>
        <v>0</v>
      </c>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row>
    <row r="36" spans="1:140" x14ac:dyDescent="0.35">
      <c r="A36" s="47" t="s">
        <v>158</v>
      </c>
      <c r="B36" s="48">
        <v>1</v>
      </c>
      <c r="C36" s="49"/>
      <c r="D36" s="41">
        <v>3</v>
      </c>
      <c r="E36" s="50">
        <f t="shared" si="0"/>
        <v>0</v>
      </c>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row>
    <row r="37" spans="1:140" x14ac:dyDescent="0.35">
      <c r="A37" s="47" t="s">
        <v>159</v>
      </c>
      <c r="B37" s="48">
        <v>1</v>
      </c>
      <c r="C37" s="49"/>
      <c r="D37" s="41">
        <v>3</v>
      </c>
      <c r="E37" s="50">
        <f t="shared" si="0"/>
        <v>0</v>
      </c>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row>
    <row r="38" spans="1:140" x14ac:dyDescent="0.35">
      <c r="A38" s="47" t="s">
        <v>57</v>
      </c>
      <c r="B38" s="48">
        <v>1</v>
      </c>
      <c r="C38" s="49"/>
      <c r="D38" s="41">
        <v>3</v>
      </c>
      <c r="E38" s="50">
        <f t="shared" si="0"/>
        <v>0</v>
      </c>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row>
    <row r="39" spans="1:140" x14ac:dyDescent="0.35">
      <c r="A39" s="51" t="s">
        <v>130</v>
      </c>
      <c r="B39" s="48"/>
      <c r="C39" s="49"/>
      <c r="D39" s="41"/>
      <c r="E39" s="50"/>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row>
    <row r="40" spans="1:140" x14ac:dyDescent="0.35">
      <c r="A40" s="47" t="s">
        <v>57</v>
      </c>
      <c r="B40" s="48">
        <v>1</v>
      </c>
      <c r="C40" s="49"/>
      <c r="D40" s="41">
        <v>3</v>
      </c>
      <c r="E40" s="50">
        <f>C40*D40</f>
        <v>0</v>
      </c>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row>
    <row r="41" spans="1:140" x14ac:dyDescent="0.35">
      <c r="A41" s="51" t="s">
        <v>2</v>
      </c>
      <c r="B41" s="48"/>
      <c r="C41" s="49"/>
      <c r="D41" s="41"/>
      <c r="E41" s="50"/>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row>
    <row r="42" spans="1:140" x14ac:dyDescent="0.35">
      <c r="A42" s="47" t="s">
        <v>57</v>
      </c>
      <c r="B42" s="48">
        <v>1</v>
      </c>
      <c r="C42" s="49"/>
      <c r="D42" s="41">
        <v>3</v>
      </c>
      <c r="E42" s="50">
        <f>C42*D42</f>
        <v>0</v>
      </c>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row>
    <row r="43" spans="1:140" x14ac:dyDescent="0.35">
      <c r="A43" s="51" t="s">
        <v>4</v>
      </c>
      <c r="B43" s="48"/>
      <c r="C43" s="49"/>
      <c r="D43" s="41"/>
      <c r="E43" s="50"/>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row>
    <row r="44" spans="1:140" x14ac:dyDescent="0.35">
      <c r="A44" s="47" t="s">
        <v>57</v>
      </c>
      <c r="B44" s="48">
        <v>1</v>
      </c>
      <c r="C44" s="49"/>
      <c r="D44" s="41">
        <v>3</v>
      </c>
      <c r="E44" s="50">
        <f>C44*D44</f>
        <v>0</v>
      </c>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row>
    <row r="45" spans="1:140" x14ac:dyDescent="0.35">
      <c r="A45" s="51" t="s">
        <v>5</v>
      </c>
      <c r="B45" s="48"/>
      <c r="C45" s="49"/>
      <c r="D45" s="41"/>
      <c r="E45" s="50">
        <f>B45*C45*D45</f>
        <v>0</v>
      </c>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row>
    <row r="46" spans="1:140" x14ac:dyDescent="0.35">
      <c r="A46" s="47" t="s">
        <v>57</v>
      </c>
      <c r="B46" s="48">
        <v>1</v>
      </c>
      <c r="C46" s="49"/>
      <c r="D46" s="41">
        <v>3</v>
      </c>
      <c r="E46" s="50">
        <f>C46*D46</f>
        <v>0</v>
      </c>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row>
    <row r="47" spans="1:140" x14ac:dyDescent="0.35">
      <c r="A47" s="51" t="s">
        <v>133</v>
      </c>
      <c r="B47" s="48"/>
      <c r="C47" s="49"/>
      <c r="D47" s="41"/>
      <c r="E47" s="50"/>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row>
    <row r="48" spans="1:140" x14ac:dyDescent="0.35">
      <c r="A48" s="47" t="s">
        <v>57</v>
      </c>
      <c r="B48" s="48">
        <v>1</v>
      </c>
      <c r="C48" s="49"/>
      <c r="D48" s="41">
        <v>3</v>
      </c>
      <c r="E48" s="50">
        <f>C48*D48</f>
        <v>0</v>
      </c>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row>
    <row r="49" spans="1:140" x14ac:dyDescent="0.35">
      <c r="A49" s="51" t="s">
        <v>134</v>
      </c>
      <c r="B49" s="48"/>
      <c r="C49" s="49"/>
      <c r="D49" s="41"/>
      <c r="E49" s="50"/>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row>
    <row r="50" spans="1:140" x14ac:dyDescent="0.35">
      <c r="A50" s="47" t="s">
        <v>57</v>
      </c>
      <c r="B50" s="48">
        <v>1</v>
      </c>
      <c r="C50" s="49"/>
      <c r="D50" s="41">
        <v>3</v>
      </c>
      <c r="E50" s="50">
        <f>C50*D50</f>
        <v>0</v>
      </c>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row>
    <row r="51" spans="1:140" x14ac:dyDescent="0.35">
      <c r="A51" s="51" t="s">
        <v>135</v>
      </c>
      <c r="B51" s="48"/>
      <c r="C51" s="49"/>
      <c r="D51" s="41"/>
      <c r="E51" s="50"/>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row>
    <row r="52" spans="1:140" x14ac:dyDescent="0.35">
      <c r="A52" s="47" t="s">
        <v>57</v>
      </c>
      <c r="B52" s="48">
        <v>1</v>
      </c>
      <c r="C52" s="49"/>
      <c r="D52" s="41">
        <v>3</v>
      </c>
      <c r="E52" s="50">
        <f>C52*D52</f>
        <v>0</v>
      </c>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row>
    <row r="53" spans="1:140" x14ac:dyDescent="0.35">
      <c r="A53" s="51" t="s">
        <v>136</v>
      </c>
      <c r="B53" s="48"/>
      <c r="C53" s="49"/>
      <c r="D53" s="41"/>
      <c r="E53" s="50"/>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row>
    <row r="54" spans="1:140" x14ac:dyDescent="0.35">
      <c r="A54" s="47" t="s">
        <v>57</v>
      </c>
      <c r="B54" s="48">
        <v>1</v>
      </c>
      <c r="C54" s="49"/>
      <c r="D54" s="41">
        <v>3</v>
      </c>
      <c r="E54" s="50">
        <f>C54*D54</f>
        <v>0</v>
      </c>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row>
    <row r="55" spans="1:140" x14ac:dyDescent="0.35">
      <c r="A55" s="51" t="s">
        <v>137</v>
      </c>
      <c r="B55" s="48"/>
      <c r="C55" s="49"/>
      <c r="D55" s="41"/>
      <c r="E55" s="50"/>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row>
    <row r="56" spans="1:140" x14ac:dyDescent="0.35">
      <c r="A56" s="47" t="s">
        <v>57</v>
      </c>
      <c r="B56" s="48">
        <v>1</v>
      </c>
      <c r="C56" s="49"/>
      <c r="D56" s="41">
        <v>3</v>
      </c>
      <c r="E56" s="50">
        <f>C56*D56</f>
        <v>0</v>
      </c>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row>
    <row r="57" spans="1:140" x14ac:dyDescent="0.35">
      <c r="A57" s="51" t="s">
        <v>6</v>
      </c>
      <c r="B57" s="48"/>
      <c r="C57" s="49"/>
      <c r="D57" s="41"/>
      <c r="E57" s="50"/>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row>
    <row r="58" spans="1:140" x14ac:dyDescent="0.35">
      <c r="A58" s="47" t="s">
        <v>57</v>
      </c>
      <c r="B58" s="48">
        <v>1</v>
      </c>
      <c r="C58" s="49"/>
      <c r="D58" s="41">
        <v>3</v>
      </c>
      <c r="E58" s="50">
        <f>C58*D58</f>
        <v>0</v>
      </c>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row>
    <row r="59" spans="1:140" x14ac:dyDescent="0.35">
      <c r="A59" s="51" t="s">
        <v>138</v>
      </c>
      <c r="B59" s="48"/>
      <c r="C59" s="49"/>
      <c r="D59" s="41"/>
      <c r="E59" s="50"/>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row>
    <row r="60" spans="1:140" x14ac:dyDescent="0.35">
      <c r="A60" s="47" t="s">
        <v>57</v>
      </c>
      <c r="B60" s="48">
        <v>1</v>
      </c>
      <c r="C60" s="49"/>
      <c r="D60" s="41">
        <v>3</v>
      </c>
      <c r="E60" s="50">
        <f>C60*D60</f>
        <v>0</v>
      </c>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row>
    <row r="61" spans="1:140" x14ac:dyDescent="0.35">
      <c r="A61" s="51" t="s">
        <v>140</v>
      </c>
      <c r="B61" s="48"/>
      <c r="C61" s="49"/>
      <c r="D61" s="41"/>
      <c r="E61" s="50"/>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row>
    <row r="62" spans="1:140" x14ac:dyDescent="0.35">
      <c r="A62" s="47" t="s">
        <v>57</v>
      </c>
      <c r="B62" s="48">
        <v>1</v>
      </c>
      <c r="C62" s="49"/>
      <c r="D62" s="41">
        <v>3</v>
      </c>
      <c r="E62" s="50">
        <f>C62*D62</f>
        <v>0</v>
      </c>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row>
    <row r="63" spans="1:140" x14ac:dyDescent="0.35">
      <c r="A63" s="51" t="s">
        <v>9</v>
      </c>
      <c r="B63" s="48"/>
      <c r="C63" s="49"/>
      <c r="D63" s="41"/>
      <c r="E63" s="50"/>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row>
    <row r="64" spans="1:140" x14ac:dyDescent="0.35">
      <c r="A64" s="47" t="s">
        <v>57</v>
      </c>
      <c r="B64" s="48">
        <v>1</v>
      </c>
      <c r="C64" s="49"/>
      <c r="D64" s="41">
        <v>3</v>
      </c>
      <c r="E64" s="50">
        <f>C64*D64</f>
        <v>0</v>
      </c>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row>
    <row r="65" spans="1:140" x14ac:dyDescent="0.35">
      <c r="A65" s="51" t="s">
        <v>10</v>
      </c>
      <c r="B65" s="48"/>
      <c r="C65" s="49"/>
      <c r="D65" s="41"/>
      <c r="E65" s="50"/>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row>
    <row r="66" spans="1:140" ht="15" thickBot="1" x14ac:dyDescent="0.4">
      <c r="A66" s="47" t="s">
        <v>57</v>
      </c>
      <c r="B66" s="48">
        <v>3</v>
      </c>
      <c r="C66" s="49"/>
      <c r="D66" s="41">
        <v>3</v>
      </c>
      <c r="E66" s="50">
        <f>C66*D66</f>
        <v>0</v>
      </c>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row>
    <row r="67" spans="1:140" ht="15" thickBot="1" x14ac:dyDescent="0.4">
      <c r="A67" s="4" t="s">
        <v>13</v>
      </c>
      <c r="B67" s="5"/>
      <c r="C67" s="6"/>
      <c r="D67" s="7"/>
      <c r="E67" s="42">
        <f>SUM(E2:E66)</f>
        <v>0</v>
      </c>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row>
  </sheetData>
  <autoFilter ref="A1:E67" xr:uid="{5DCC6ABA-52D4-408B-BB8D-E7643B28CBE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B7C55-59A6-4AED-BEC7-31877626584E}">
  <dimension ref="A1:EN289"/>
  <sheetViews>
    <sheetView zoomScale="60" zoomScaleNormal="60" workbookViewId="0">
      <pane xSplit="1" ySplit="1" topLeftCell="B2" activePane="bottomRight" state="frozenSplit"/>
      <selection pane="topRight" activeCell="B1" sqref="B1"/>
      <selection pane="bottomLeft" activeCell="A17" sqref="A17"/>
      <selection pane="bottomRight" activeCell="E123" sqref="E123"/>
    </sheetView>
  </sheetViews>
  <sheetFormatPr defaultRowHeight="14.5" x14ac:dyDescent="0.35"/>
  <cols>
    <col min="1" max="1" width="129.7265625" customWidth="1"/>
    <col min="2" max="6" width="15.90625" style="2" customWidth="1"/>
    <col min="7" max="7" width="14.08984375" style="2" customWidth="1"/>
    <col min="8" max="8" width="21.6328125" style="2" bestFit="1" customWidth="1"/>
    <col min="9" max="9" width="15.90625" style="2" customWidth="1"/>
  </cols>
  <sheetData>
    <row r="1" spans="1:144" ht="45.75" customHeight="1" thickBot="1" x14ac:dyDescent="0.4">
      <c r="A1" s="39" t="s">
        <v>49</v>
      </c>
      <c r="B1" s="39" t="s">
        <v>51</v>
      </c>
      <c r="C1" s="39" t="s">
        <v>52</v>
      </c>
      <c r="D1" s="39" t="s">
        <v>53</v>
      </c>
      <c r="E1" s="39" t="s">
        <v>54</v>
      </c>
      <c r="F1" s="39" t="s">
        <v>55</v>
      </c>
      <c r="G1" s="39" t="s">
        <v>154</v>
      </c>
      <c r="H1" s="39" t="s">
        <v>155</v>
      </c>
      <c r="I1" s="39" t="s">
        <v>14</v>
      </c>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row>
    <row r="2" spans="1:144" x14ac:dyDescent="0.35">
      <c r="A2" s="51" t="s">
        <v>67</v>
      </c>
      <c r="B2" s="48"/>
      <c r="C2" s="48"/>
      <c r="D2" s="48"/>
      <c r="E2" s="48"/>
      <c r="F2" s="48"/>
      <c r="G2" s="49"/>
      <c r="H2" s="41"/>
      <c r="I2" s="50"/>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row>
    <row r="3" spans="1:144" x14ac:dyDescent="0.35">
      <c r="A3" s="47" t="s">
        <v>173</v>
      </c>
      <c r="B3" s="48" t="s">
        <v>68</v>
      </c>
      <c r="C3" s="48"/>
      <c r="D3" s="48"/>
      <c r="E3" s="48">
        <v>1</v>
      </c>
      <c r="F3" s="48"/>
      <c r="G3" s="49"/>
      <c r="H3" s="41">
        <v>6</v>
      </c>
      <c r="I3" s="50">
        <f>G3*H3</f>
        <v>0</v>
      </c>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row>
    <row r="4" spans="1:144" x14ac:dyDescent="0.35">
      <c r="A4" s="47" t="s">
        <v>174</v>
      </c>
      <c r="B4" s="48" t="s">
        <v>68</v>
      </c>
      <c r="C4" s="48"/>
      <c r="D4" s="48"/>
      <c r="E4" s="48">
        <v>3</v>
      </c>
      <c r="F4" s="48"/>
      <c r="G4" s="49"/>
      <c r="H4" s="41">
        <v>6</v>
      </c>
      <c r="I4" s="50">
        <f t="shared" ref="I4:I33" si="0">G4*H4</f>
        <v>0</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row>
    <row r="5" spans="1:144" x14ac:dyDescent="0.35">
      <c r="A5" s="47" t="s">
        <v>175</v>
      </c>
      <c r="B5" s="48" t="s">
        <v>68</v>
      </c>
      <c r="C5" s="48"/>
      <c r="D5" s="48"/>
      <c r="E5" s="48">
        <v>3</v>
      </c>
      <c r="F5" s="48"/>
      <c r="G5" s="49"/>
      <c r="H5" s="41">
        <v>6</v>
      </c>
      <c r="I5" s="50">
        <f t="shared" si="0"/>
        <v>0</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row>
    <row r="6" spans="1:144" x14ac:dyDescent="0.35">
      <c r="A6" s="47" t="s">
        <v>176</v>
      </c>
      <c r="B6" s="48" t="s">
        <v>68</v>
      </c>
      <c r="C6" s="48"/>
      <c r="D6" s="48"/>
      <c r="E6" s="48">
        <v>2</v>
      </c>
      <c r="F6" s="48"/>
      <c r="G6" s="49"/>
      <c r="H6" s="41">
        <v>6</v>
      </c>
      <c r="I6" s="50">
        <f t="shared" si="0"/>
        <v>0</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row>
    <row r="7" spans="1:144" x14ac:dyDescent="0.35">
      <c r="A7" s="47" t="s">
        <v>177</v>
      </c>
      <c r="B7" s="48" t="s">
        <v>68</v>
      </c>
      <c r="C7" s="48"/>
      <c r="D7" s="48"/>
      <c r="E7" s="48">
        <v>4</v>
      </c>
      <c r="F7" s="48"/>
      <c r="G7" s="49"/>
      <c r="H7" s="41">
        <v>6</v>
      </c>
      <c r="I7" s="50">
        <f t="shared" si="0"/>
        <v>0</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row>
    <row r="8" spans="1:144" x14ac:dyDescent="0.35">
      <c r="A8" s="47" t="s">
        <v>178</v>
      </c>
      <c r="B8" s="48" t="s">
        <v>68</v>
      </c>
      <c r="C8" s="48"/>
      <c r="D8" s="48"/>
      <c r="E8" s="48">
        <v>2</v>
      </c>
      <c r="F8" s="48"/>
      <c r="G8" s="49"/>
      <c r="H8" s="41">
        <v>6</v>
      </c>
      <c r="I8" s="50">
        <f t="shared" si="0"/>
        <v>0</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row>
    <row r="9" spans="1:144" x14ac:dyDescent="0.35">
      <c r="A9" s="47" t="s">
        <v>179</v>
      </c>
      <c r="B9" s="48" t="s">
        <v>68</v>
      </c>
      <c r="C9" s="48"/>
      <c r="D9" s="48"/>
      <c r="E9" s="48">
        <v>1</v>
      </c>
      <c r="F9" s="48"/>
      <c r="G9" s="49"/>
      <c r="H9" s="41">
        <v>6</v>
      </c>
      <c r="I9" s="50">
        <f t="shared" si="0"/>
        <v>0</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row>
    <row r="10" spans="1:144" x14ac:dyDescent="0.35">
      <c r="A10" s="47" t="s">
        <v>180</v>
      </c>
      <c r="B10" s="48" t="s">
        <v>68</v>
      </c>
      <c r="C10" s="48"/>
      <c r="D10" s="48"/>
      <c r="E10" s="48">
        <v>1</v>
      </c>
      <c r="F10" s="48"/>
      <c r="G10" s="49"/>
      <c r="H10" s="41">
        <v>6</v>
      </c>
      <c r="I10" s="50">
        <f t="shared" si="0"/>
        <v>0</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row>
    <row r="11" spans="1:144" x14ac:dyDescent="0.35">
      <c r="A11" s="47" t="s">
        <v>181</v>
      </c>
      <c r="B11" s="48" t="s">
        <v>68</v>
      </c>
      <c r="C11" s="48"/>
      <c r="D11" s="48"/>
      <c r="E11" s="48">
        <v>2</v>
      </c>
      <c r="F11" s="48"/>
      <c r="G11" s="49"/>
      <c r="H11" s="41">
        <v>6</v>
      </c>
      <c r="I11" s="50">
        <f t="shared" si="0"/>
        <v>0</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row>
    <row r="12" spans="1:144" x14ac:dyDescent="0.35">
      <c r="A12" s="47" t="s">
        <v>182</v>
      </c>
      <c r="B12" s="48" t="s">
        <v>68</v>
      </c>
      <c r="C12" s="48"/>
      <c r="D12" s="48"/>
      <c r="E12" s="48">
        <v>1</v>
      </c>
      <c r="F12" s="48"/>
      <c r="G12" s="49"/>
      <c r="H12" s="41">
        <v>6</v>
      </c>
      <c r="I12" s="50">
        <f t="shared" si="0"/>
        <v>0</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row>
    <row r="13" spans="1:144" x14ac:dyDescent="0.35">
      <c r="A13" s="47" t="s">
        <v>183</v>
      </c>
      <c r="B13" s="48" t="s">
        <v>68</v>
      </c>
      <c r="C13" s="48"/>
      <c r="D13" s="48"/>
      <c r="E13" s="48">
        <v>1</v>
      </c>
      <c r="F13" s="48"/>
      <c r="G13" s="49"/>
      <c r="H13" s="41">
        <v>6</v>
      </c>
      <c r="I13" s="50">
        <f t="shared" si="0"/>
        <v>0</v>
      </c>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row>
    <row r="14" spans="1:144" x14ac:dyDescent="0.35">
      <c r="A14" s="47" t="s">
        <v>184</v>
      </c>
      <c r="B14" s="48" t="s">
        <v>68</v>
      </c>
      <c r="C14" s="48"/>
      <c r="D14" s="48"/>
      <c r="E14" s="48">
        <v>1</v>
      </c>
      <c r="F14" s="48"/>
      <c r="G14" s="49"/>
      <c r="H14" s="41">
        <v>6</v>
      </c>
      <c r="I14" s="50">
        <f t="shared" si="0"/>
        <v>0</v>
      </c>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row>
    <row r="15" spans="1:144" x14ac:dyDescent="0.35">
      <c r="A15" s="47" t="s">
        <v>185</v>
      </c>
      <c r="B15" s="48" t="s">
        <v>68</v>
      </c>
      <c r="C15" s="48"/>
      <c r="D15" s="48"/>
      <c r="E15" s="48">
        <v>2</v>
      </c>
      <c r="F15" s="48"/>
      <c r="G15" s="49"/>
      <c r="H15" s="41">
        <v>6</v>
      </c>
      <c r="I15" s="50">
        <f t="shared" si="0"/>
        <v>0</v>
      </c>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row>
    <row r="16" spans="1:144" x14ac:dyDescent="0.35">
      <c r="A16" s="47" t="s">
        <v>186</v>
      </c>
      <c r="B16" s="48" t="s">
        <v>68</v>
      </c>
      <c r="C16" s="48"/>
      <c r="D16" s="48"/>
      <c r="E16" s="48">
        <v>2</v>
      </c>
      <c r="F16" s="48"/>
      <c r="G16" s="49"/>
      <c r="H16" s="41">
        <v>6</v>
      </c>
      <c r="I16" s="50">
        <f t="shared" si="0"/>
        <v>0</v>
      </c>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row>
    <row r="17" spans="1:144" x14ac:dyDescent="0.35">
      <c r="A17" s="47" t="s">
        <v>187</v>
      </c>
      <c r="B17" s="48" t="s">
        <v>68</v>
      </c>
      <c r="C17" s="48"/>
      <c r="D17" s="48"/>
      <c r="E17" s="48">
        <v>2</v>
      </c>
      <c r="F17" s="48"/>
      <c r="G17" s="49"/>
      <c r="H17" s="41">
        <v>6</v>
      </c>
      <c r="I17" s="50">
        <f t="shared" si="0"/>
        <v>0</v>
      </c>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row>
    <row r="18" spans="1:144" x14ac:dyDescent="0.35">
      <c r="A18" s="47" t="s">
        <v>188</v>
      </c>
      <c r="B18" s="48" t="s">
        <v>68</v>
      </c>
      <c r="C18" s="48"/>
      <c r="D18" s="48"/>
      <c r="E18" s="48">
        <v>2</v>
      </c>
      <c r="F18" s="48"/>
      <c r="G18" s="49"/>
      <c r="H18" s="41">
        <v>6</v>
      </c>
      <c r="I18" s="50">
        <f t="shared" si="0"/>
        <v>0</v>
      </c>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row>
    <row r="19" spans="1:144" x14ac:dyDescent="0.35">
      <c r="A19" s="47" t="s">
        <v>189</v>
      </c>
      <c r="B19" s="48" t="s">
        <v>68</v>
      </c>
      <c r="C19" s="48"/>
      <c r="D19" s="48"/>
      <c r="E19" s="48">
        <v>1</v>
      </c>
      <c r="F19" s="48"/>
      <c r="G19" s="49"/>
      <c r="H19" s="41">
        <v>6</v>
      </c>
      <c r="I19" s="50">
        <f t="shared" si="0"/>
        <v>0</v>
      </c>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row>
    <row r="20" spans="1:144" x14ac:dyDescent="0.35">
      <c r="A20" s="47" t="s">
        <v>190</v>
      </c>
      <c r="B20" s="48" t="s">
        <v>68</v>
      </c>
      <c r="C20" s="48"/>
      <c r="D20" s="48"/>
      <c r="E20" s="48">
        <v>1</v>
      </c>
      <c r="F20" s="48"/>
      <c r="G20" s="49"/>
      <c r="H20" s="41">
        <v>6</v>
      </c>
      <c r="I20" s="50">
        <f t="shared" si="0"/>
        <v>0</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row>
    <row r="21" spans="1:144" x14ac:dyDescent="0.35">
      <c r="A21" s="47" t="s">
        <v>191</v>
      </c>
      <c r="B21" s="48" t="s">
        <v>68</v>
      </c>
      <c r="C21" s="48"/>
      <c r="D21" s="48"/>
      <c r="E21" s="48">
        <v>2</v>
      </c>
      <c r="F21" s="48"/>
      <c r="G21" s="49"/>
      <c r="H21" s="41">
        <v>6</v>
      </c>
      <c r="I21" s="50">
        <f t="shared" si="0"/>
        <v>0</v>
      </c>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row>
    <row r="22" spans="1:144" x14ac:dyDescent="0.35">
      <c r="A22" s="47" t="s">
        <v>192</v>
      </c>
      <c r="B22" s="48" t="s">
        <v>68</v>
      </c>
      <c r="C22" s="48"/>
      <c r="D22" s="48"/>
      <c r="E22" s="48">
        <v>1</v>
      </c>
      <c r="F22" s="48"/>
      <c r="G22" s="49"/>
      <c r="H22" s="41">
        <v>6</v>
      </c>
      <c r="I22" s="50">
        <f t="shared" si="0"/>
        <v>0</v>
      </c>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row>
    <row r="23" spans="1:144" x14ac:dyDescent="0.35">
      <c r="A23" s="47" t="s">
        <v>193</v>
      </c>
      <c r="B23" s="48" t="s">
        <v>68</v>
      </c>
      <c r="C23" s="48"/>
      <c r="D23" s="48"/>
      <c r="E23" s="48">
        <v>2</v>
      </c>
      <c r="F23" s="48"/>
      <c r="G23" s="49"/>
      <c r="H23" s="41">
        <v>6</v>
      </c>
      <c r="I23" s="50">
        <f t="shared" si="0"/>
        <v>0</v>
      </c>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row>
    <row r="24" spans="1:144" x14ac:dyDescent="0.35">
      <c r="A24" s="47" t="s">
        <v>194</v>
      </c>
      <c r="B24" s="48" t="s">
        <v>68</v>
      </c>
      <c r="C24" s="48"/>
      <c r="D24" s="48"/>
      <c r="E24" s="48">
        <v>4</v>
      </c>
      <c r="F24" s="48"/>
      <c r="G24" s="49"/>
      <c r="H24" s="41">
        <v>6</v>
      </c>
      <c r="I24" s="50">
        <f t="shared" si="0"/>
        <v>0</v>
      </c>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row>
    <row r="25" spans="1:144" x14ac:dyDescent="0.35">
      <c r="A25" s="47" t="s">
        <v>195</v>
      </c>
      <c r="B25" s="48" t="s">
        <v>68</v>
      </c>
      <c r="C25" s="48"/>
      <c r="D25" s="48"/>
      <c r="E25" s="48">
        <v>1</v>
      </c>
      <c r="F25" s="48"/>
      <c r="G25" s="49"/>
      <c r="H25" s="41">
        <v>6</v>
      </c>
      <c r="I25" s="50">
        <f t="shared" si="0"/>
        <v>0</v>
      </c>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row>
    <row r="26" spans="1:144" x14ac:dyDescent="0.35">
      <c r="A26" s="47" t="s">
        <v>196</v>
      </c>
      <c r="B26" s="48" t="s">
        <v>68</v>
      </c>
      <c r="C26" s="48"/>
      <c r="D26" s="48"/>
      <c r="E26" s="48">
        <v>2</v>
      </c>
      <c r="F26" s="48"/>
      <c r="G26" s="49"/>
      <c r="H26" s="41">
        <v>6</v>
      </c>
      <c r="I26" s="50">
        <f t="shared" si="0"/>
        <v>0</v>
      </c>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row>
    <row r="27" spans="1:144" x14ac:dyDescent="0.35">
      <c r="A27" s="47" t="s">
        <v>197</v>
      </c>
      <c r="B27" s="48" t="s">
        <v>68</v>
      </c>
      <c r="C27" s="48"/>
      <c r="D27" s="48"/>
      <c r="E27" s="48">
        <v>2</v>
      </c>
      <c r="F27" s="48"/>
      <c r="G27" s="49"/>
      <c r="H27" s="41">
        <v>6</v>
      </c>
      <c r="I27" s="50">
        <f t="shared" si="0"/>
        <v>0</v>
      </c>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row>
    <row r="28" spans="1:144" x14ac:dyDescent="0.35">
      <c r="A28" s="47" t="s">
        <v>198</v>
      </c>
      <c r="B28" s="48" t="s">
        <v>68</v>
      </c>
      <c r="C28" s="48"/>
      <c r="D28" s="48"/>
      <c r="E28" s="48">
        <v>2</v>
      </c>
      <c r="F28" s="48"/>
      <c r="G28" s="49"/>
      <c r="H28" s="41">
        <v>6</v>
      </c>
      <c r="I28" s="50">
        <f t="shared" si="0"/>
        <v>0</v>
      </c>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row>
    <row r="29" spans="1:144" x14ac:dyDescent="0.35">
      <c r="A29" s="47" t="s">
        <v>199</v>
      </c>
      <c r="B29" s="48" t="s">
        <v>68</v>
      </c>
      <c r="C29" s="48"/>
      <c r="D29" s="48"/>
      <c r="E29" s="48">
        <v>2</v>
      </c>
      <c r="F29" s="48"/>
      <c r="G29" s="49"/>
      <c r="H29" s="41">
        <v>6</v>
      </c>
      <c r="I29" s="50">
        <f t="shared" si="0"/>
        <v>0</v>
      </c>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row>
    <row r="30" spans="1:144" x14ac:dyDescent="0.35">
      <c r="A30" s="47" t="s">
        <v>200</v>
      </c>
      <c r="B30" s="48" t="s">
        <v>68</v>
      </c>
      <c r="C30" s="48"/>
      <c r="D30" s="48"/>
      <c r="E30" s="48">
        <v>1</v>
      </c>
      <c r="F30" s="48"/>
      <c r="G30" s="49"/>
      <c r="H30" s="41">
        <v>6</v>
      </c>
      <c r="I30" s="50">
        <f t="shared" si="0"/>
        <v>0</v>
      </c>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row>
    <row r="31" spans="1:144" x14ac:dyDescent="0.35">
      <c r="A31" s="47" t="s">
        <v>201</v>
      </c>
      <c r="B31" s="48" t="s">
        <v>68</v>
      </c>
      <c r="C31" s="48"/>
      <c r="D31" s="48"/>
      <c r="E31" s="48">
        <v>1</v>
      </c>
      <c r="F31" s="48"/>
      <c r="G31" s="49"/>
      <c r="H31" s="41">
        <v>6</v>
      </c>
      <c r="I31" s="50">
        <f t="shared" si="0"/>
        <v>0</v>
      </c>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row>
    <row r="32" spans="1:144" x14ac:dyDescent="0.35">
      <c r="A32" s="47" t="s">
        <v>202</v>
      </c>
      <c r="B32" s="48" t="s">
        <v>68</v>
      </c>
      <c r="C32" s="48"/>
      <c r="D32" s="48"/>
      <c r="E32" s="48">
        <v>2</v>
      </c>
      <c r="F32" s="48"/>
      <c r="G32" s="49"/>
      <c r="H32" s="41">
        <v>6</v>
      </c>
      <c r="I32" s="50">
        <f t="shared" si="0"/>
        <v>0</v>
      </c>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row>
    <row r="33" spans="1:144" x14ac:dyDescent="0.35">
      <c r="A33" s="47" t="s">
        <v>203</v>
      </c>
      <c r="B33" s="48" t="s">
        <v>68</v>
      </c>
      <c r="C33" s="48"/>
      <c r="D33" s="48"/>
      <c r="E33" s="48">
        <v>2</v>
      </c>
      <c r="F33" s="48"/>
      <c r="G33" s="49"/>
      <c r="H33" s="41">
        <v>6</v>
      </c>
      <c r="I33" s="50">
        <f t="shared" si="0"/>
        <v>0</v>
      </c>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row>
    <row r="34" spans="1:144" x14ac:dyDescent="0.35">
      <c r="A34" s="51" t="s">
        <v>69</v>
      </c>
      <c r="B34" s="48"/>
      <c r="C34" s="48"/>
      <c r="D34" s="48"/>
      <c r="E34" s="48"/>
      <c r="F34" s="48"/>
      <c r="G34" s="49"/>
      <c r="H34" s="41"/>
      <c r="I34" s="50"/>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row>
    <row r="35" spans="1:144" x14ac:dyDescent="0.35">
      <c r="A35" s="47" t="s">
        <v>204</v>
      </c>
      <c r="B35" s="48" t="s">
        <v>68</v>
      </c>
      <c r="C35" s="48"/>
      <c r="D35" s="48">
        <v>4</v>
      </c>
      <c r="E35" s="48">
        <v>2</v>
      </c>
      <c r="F35" s="48">
        <v>12</v>
      </c>
      <c r="G35" s="49"/>
      <c r="H35" s="41">
        <v>6</v>
      </c>
      <c r="I35" s="50">
        <f t="shared" ref="I35:I36" si="1">G35*H35</f>
        <v>0</v>
      </c>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row>
    <row r="36" spans="1:144" x14ac:dyDescent="0.35">
      <c r="A36" s="47" t="s">
        <v>205</v>
      </c>
      <c r="B36" s="48" t="s">
        <v>68</v>
      </c>
      <c r="C36" s="48"/>
      <c r="D36" s="48">
        <v>5</v>
      </c>
      <c r="E36" s="48">
        <v>8</v>
      </c>
      <c r="F36" s="48">
        <v>15</v>
      </c>
      <c r="G36" s="49"/>
      <c r="H36" s="41">
        <v>6</v>
      </c>
      <c r="I36" s="50">
        <f t="shared" si="1"/>
        <v>0</v>
      </c>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row>
    <row r="37" spans="1:144" x14ac:dyDescent="0.35">
      <c r="A37" s="51" t="s">
        <v>70</v>
      </c>
      <c r="B37" s="48"/>
      <c r="C37" s="48"/>
      <c r="D37" s="48"/>
      <c r="E37" s="48"/>
      <c r="F37" s="48"/>
      <c r="G37" s="49"/>
      <c r="H37" s="41"/>
      <c r="I37" s="50"/>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row>
    <row r="38" spans="1:144" x14ac:dyDescent="0.35">
      <c r="A38" s="47" t="s">
        <v>206</v>
      </c>
      <c r="B38" s="48" t="s">
        <v>68</v>
      </c>
      <c r="C38" s="48"/>
      <c r="D38" s="48"/>
      <c r="E38" s="48">
        <v>1</v>
      </c>
      <c r="F38" s="48"/>
      <c r="G38" s="49"/>
      <c r="H38" s="41">
        <v>6</v>
      </c>
      <c r="I38" s="50">
        <f>G38*H38</f>
        <v>0</v>
      </c>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row>
    <row r="39" spans="1:144" x14ac:dyDescent="0.35">
      <c r="A39" s="51" t="s">
        <v>71</v>
      </c>
      <c r="B39" s="48"/>
      <c r="C39" s="48"/>
      <c r="D39" s="48"/>
      <c r="E39" s="48"/>
      <c r="F39" s="48"/>
      <c r="G39" s="49"/>
      <c r="H39" s="41"/>
      <c r="I39" s="50"/>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row>
    <row r="40" spans="1:144" x14ac:dyDescent="0.35">
      <c r="A40" s="47" t="s">
        <v>207</v>
      </c>
      <c r="B40" s="48" t="s">
        <v>68</v>
      </c>
      <c r="C40" s="48"/>
      <c r="D40" s="48">
        <v>5</v>
      </c>
      <c r="E40" s="48">
        <v>6</v>
      </c>
      <c r="F40" s="48">
        <v>18</v>
      </c>
      <c r="G40" s="49"/>
      <c r="H40" s="41">
        <v>6</v>
      </c>
      <c r="I40" s="50">
        <f t="shared" ref="I40:I41" si="2">G40*H40</f>
        <v>0</v>
      </c>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row>
    <row r="41" spans="1:144" x14ac:dyDescent="0.35">
      <c r="A41" s="47" t="s">
        <v>208</v>
      </c>
      <c r="B41" s="48" t="s">
        <v>68</v>
      </c>
      <c r="C41" s="48"/>
      <c r="D41" s="48">
        <v>4</v>
      </c>
      <c r="E41" s="48">
        <v>4</v>
      </c>
      <c r="F41" s="48">
        <v>10</v>
      </c>
      <c r="G41" s="49"/>
      <c r="H41" s="41">
        <v>6</v>
      </c>
      <c r="I41" s="50">
        <f t="shared" si="2"/>
        <v>0</v>
      </c>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row>
    <row r="42" spans="1:144" x14ac:dyDescent="0.35">
      <c r="A42" s="51" t="s">
        <v>72</v>
      </c>
      <c r="B42" s="48"/>
      <c r="C42" s="48"/>
      <c r="D42" s="48"/>
      <c r="E42" s="48"/>
      <c r="F42" s="48"/>
      <c r="G42" s="49"/>
      <c r="H42" s="41"/>
      <c r="I42" s="50"/>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row>
    <row r="43" spans="1:144" x14ac:dyDescent="0.35">
      <c r="A43" s="47" t="s">
        <v>209</v>
      </c>
      <c r="B43" s="48" t="s">
        <v>68</v>
      </c>
      <c r="C43" s="48"/>
      <c r="D43" s="48"/>
      <c r="E43" s="48">
        <v>1</v>
      </c>
      <c r="F43" s="48"/>
      <c r="G43" s="49"/>
      <c r="H43" s="41">
        <v>6</v>
      </c>
      <c r="I43" s="50">
        <f>G43*H43</f>
        <v>0</v>
      </c>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row>
    <row r="44" spans="1:144" x14ac:dyDescent="0.35">
      <c r="A44" s="51" t="s">
        <v>73</v>
      </c>
      <c r="B44" s="48"/>
      <c r="C44" s="48"/>
      <c r="D44" s="48"/>
      <c r="E44" s="48"/>
      <c r="F44" s="48"/>
      <c r="G44" s="49"/>
      <c r="H44" s="41"/>
      <c r="I44" s="50"/>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row>
    <row r="45" spans="1:144" x14ac:dyDescent="0.35">
      <c r="A45" s="47" t="s">
        <v>210</v>
      </c>
      <c r="B45" s="48" t="s">
        <v>68</v>
      </c>
      <c r="C45" s="48"/>
      <c r="D45" s="48">
        <v>5</v>
      </c>
      <c r="E45" s="48">
        <v>2</v>
      </c>
      <c r="F45" s="48">
        <v>12</v>
      </c>
      <c r="G45" s="49"/>
      <c r="H45" s="41">
        <v>6</v>
      </c>
      <c r="I45" s="50">
        <f t="shared" ref="I45:I46" si="3">G45*H45</f>
        <v>0</v>
      </c>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row>
    <row r="46" spans="1:144" x14ac:dyDescent="0.35">
      <c r="A46" s="47" t="s">
        <v>211</v>
      </c>
      <c r="B46" s="48" t="s">
        <v>68</v>
      </c>
      <c r="C46" s="48"/>
      <c r="D46" s="48">
        <v>5</v>
      </c>
      <c r="E46" s="48">
        <v>8</v>
      </c>
      <c r="F46" s="48">
        <v>16</v>
      </c>
      <c r="G46" s="49"/>
      <c r="H46" s="41">
        <v>6</v>
      </c>
      <c r="I46" s="50">
        <f t="shared" si="3"/>
        <v>0</v>
      </c>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row>
    <row r="47" spans="1:144" x14ac:dyDescent="0.35">
      <c r="A47" s="51" t="s">
        <v>74</v>
      </c>
      <c r="B47" s="48"/>
      <c r="C47" s="48"/>
      <c r="D47" s="48"/>
      <c r="E47" s="48"/>
      <c r="F47" s="48"/>
      <c r="G47" s="49"/>
      <c r="H47" s="41"/>
      <c r="I47" s="50"/>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row>
    <row r="48" spans="1:144" x14ac:dyDescent="0.35">
      <c r="A48" s="47" t="s">
        <v>212</v>
      </c>
      <c r="B48" s="48" t="s">
        <v>68</v>
      </c>
      <c r="C48" s="48"/>
      <c r="D48" s="48"/>
      <c r="E48" s="48">
        <v>1</v>
      </c>
      <c r="F48" s="48"/>
      <c r="G48" s="49"/>
      <c r="H48" s="41">
        <v>6</v>
      </c>
      <c r="I48" s="50">
        <f>G48*H48</f>
        <v>0</v>
      </c>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row>
    <row r="49" spans="1:144" x14ac:dyDescent="0.35">
      <c r="A49" s="51" t="s">
        <v>75</v>
      </c>
      <c r="B49" s="48"/>
      <c r="C49" s="48"/>
      <c r="D49" s="48"/>
      <c r="E49" s="48"/>
      <c r="F49" s="48"/>
      <c r="G49" s="49"/>
      <c r="H49" s="41"/>
      <c r="I49" s="50"/>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row>
    <row r="50" spans="1:144" x14ac:dyDescent="0.35">
      <c r="A50" s="47" t="s">
        <v>213</v>
      </c>
      <c r="B50" s="48" t="s">
        <v>68</v>
      </c>
      <c r="C50" s="48"/>
      <c r="D50" s="48">
        <v>5</v>
      </c>
      <c r="E50" s="48">
        <v>8</v>
      </c>
      <c r="F50" s="48">
        <v>16</v>
      </c>
      <c r="G50" s="49"/>
      <c r="H50" s="41">
        <v>6</v>
      </c>
      <c r="I50" s="50">
        <f t="shared" ref="I50:I51" si="4">G50*H50</f>
        <v>0</v>
      </c>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row>
    <row r="51" spans="1:144" x14ac:dyDescent="0.35">
      <c r="A51" s="47" t="s">
        <v>214</v>
      </c>
      <c r="B51" s="48" t="s">
        <v>68</v>
      </c>
      <c r="C51" s="48"/>
      <c r="D51" s="48">
        <v>4</v>
      </c>
      <c r="E51" s="48">
        <v>2</v>
      </c>
      <c r="F51" s="48">
        <v>10</v>
      </c>
      <c r="G51" s="49"/>
      <c r="H51" s="41">
        <v>6</v>
      </c>
      <c r="I51" s="50">
        <f t="shared" si="4"/>
        <v>0</v>
      </c>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row>
    <row r="52" spans="1:144" x14ac:dyDescent="0.35">
      <c r="A52" s="51" t="s">
        <v>76</v>
      </c>
      <c r="B52" s="48"/>
      <c r="C52" s="48"/>
      <c r="D52" s="48"/>
      <c r="E52" s="48"/>
      <c r="F52" s="48"/>
      <c r="G52" s="49"/>
      <c r="H52" s="41"/>
      <c r="I52" s="50"/>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row>
    <row r="53" spans="1:144" x14ac:dyDescent="0.35">
      <c r="A53" s="47" t="s">
        <v>215</v>
      </c>
      <c r="B53" s="48" t="s">
        <v>68</v>
      </c>
      <c r="C53" s="48"/>
      <c r="D53" s="48"/>
      <c r="E53" s="48">
        <v>1</v>
      </c>
      <c r="F53" s="48"/>
      <c r="G53" s="49"/>
      <c r="H53" s="41">
        <v>6</v>
      </c>
      <c r="I53" s="50">
        <f>G53*H53</f>
        <v>0</v>
      </c>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row>
    <row r="54" spans="1:144" x14ac:dyDescent="0.35">
      <c r="A54" s="51" t="s">
        <v>77</v>
      </c>
      <c r="B54" s="48"/>
      <c r="C54" s="48"/>
      <c r="D54" s="48"/>
      <c r="E54" s="48"/>
      <c r="F54" s="48"/>
      <c r="G54" s="49"/>
      <c r="H54" s="41"/>
      <c r="I54" s="50"/>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row>
    <row r="55" spans="1:144" x14ac:dyDescent="0.35">
      <c r="A55" s="47" t="s">
        <v>216</v>
      </c>
      <c r="B55" s="48" t="s">
        <v>68</v>
      </c>
      <c r="C55" s="48"/>
      <c r="D55" s="48">
        <v>4</v>
      </c>
      <c r="E55" s="48">
        <v>2</v>
      </c>
      <c r="F55" s="48">
        <v>12</v>
      </c>
      <c r="G55" s="49"/>
      <c r="H55" s="41">
        <v>6</v>
      </c>
      <c r="I55" s="50">
        <f t="shared" ref="I55:I56" si="5">G55*H55</f>
        <v>0</v>
      </c>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row>
    <row r="56" spans="1:144" x14ac:dyDescent="0.35">
      <c r="A56" s="47" t="s">
        <v>217</v>
      </c>
      <c r="B56" s="48" t="s">
        <v>68</v>
      </c>
      <c r="C56" s="48"/>
      <c r="D56" s="48">
        <v>5</v>
      </c>
      <c r="E56" s="48">
        <v>8</v>
      </c>
      <c r="F56" s="48">
        <v>16</v>
      </c>
      <c r="G56" s="49"/>
      <c r="H56" s="41">
        <v>6</v>
      </c>
      <c r="I56" s="50">
        <f t="shared" si="5"/>
        <v>0</v>
      </c>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row>
    <row r="57" spans="1:144" x14ac:dyDescent="0.35">
      <c r="A57" s="51" t="s">
        <v>78</v>
      </c>
      <c r="B57" s="48"/>
      <c r="C57" s="48"/>
      <c r="D57" s="48"/>
      <c r="E57" s="48"/>
      <c r="F57" s="48"/>
      <c r="G57" s="49"/>
      <c r="H57" s="41"/>
      <c r="I57" s="50"/>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row>
    <row r="58" spans="1:144" x14ac:dyDescent="0.35">
      <c r="A58" s="47" t="s">
        <v>218</v>
      </c>
      <c r="B58" s="48" t="s">
        <v>68</v>
      </c>
      <c r="C58" s="48"/>
      <c r="D58" s="48"/>
      <c r="E58" s="48">
        <v>1</v>
      </c>
      <c r="F58" s="48"/>
      <c r="G58" s="49"/>
      <c r="H58" s="41">
        <v>6</v>
      </c>
      <c r="I58" s="50">
        <f>G58*H58</f>
        <v>0</v>
      </c>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row>
    <row r="59" spans="1:144" x14ac:dyDescent="0.35">
      <c r="A59" s="51" t="s">
        <v>79</v>
      </c>
      <c r="B59" s="48"/>
      <c r="C59" s="48"/>
      <c r="D59" s="48"/>
      <c r="E59" s="48"/>
      <c r="F59" s="48"/>
      <c r="G59" s="49"/>
      <c r="H59" s="41"/>
      <c r="I59" s="50"/>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row>
    <row r="60" spans="1:144" x14ac:dyDescent="0.35">
      <c r="A60" s="47" t="s">
        <v>219</v>
      </c>
      <c r="B60" s="48" t="s">
        <v>68</v>
      </c>
      <c r="C60" s="48"/>
      <c r="D60" s="48">
        <v>5</v>
      </c>
      <c r="E60" s="48">
        <v>6</v>
      </c>
      <c r="F60" s="48">
        <v>18</v>
      </c>
      <c r="G60" s="49"/>
      <c r="H60" s="41">
        <v>6</v>
      </c>
      <c r="I60" s="50">
        <f t="shared" ref="I60:I61" si="6">G60*H60</f>
        <v>0</v>
      </c>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row>
    <row r="61" spans="1:144" x14ac:dyDescent="0.35">
      <c r="A61" s="47" t="s">
        <v>220</v>
      </c>
      <c r="B61" s="48" t="s">
        <v>68</v>
      </c>
      <c r="C61" s="48"/>
      <c r="D61" s="48">
        <v>4</v>
      </c>
      <c r="E61" s="48">
        <v>4</v>
      </c>
      <c r="F61" s="48">
        <v>10</v>
      </c>
      <c r="G61" s="49"/>
      <c r="H61" s="41">
        <v>6</v>
      </c>
      <c r="I61" s="50">
        <f t="shared" si="6"/>
        <v>0</v>
      </c>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row>
    <row r="62" spans="1:144" x14ac:dyDescent="0.35">
      <c r="A62" s="51" t="s">
        <v>80</v>
      </c>
      <c r="B62" s="48"/>
      <c r="C62" s="48"/>
      <c r="D62" s="48"/>
      <c r="E62" s="48"/>
      <c r="F62" s="48"/>
      <c r="G62" s="49"/>
      <c r="H62" s="41"/>
      <c r="I62" s="50"/>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row>
    <row r="63" spans="1:144" x14ac:dyDescent="0.35">
      <c r="A63" s="47" t="s">
        <v>221</v>
      </c>
      <c r="B63" s="48" t="s">
        <v>68</v>
      </c>
      <c r="C63" s="48"/>
      <c r="D63" s="48"/>
      <c r="E63" s="48">
        <v>1</v>
      </c>
      <c r="F63" s="48"/>
      <c r="G63" s="49"/>
      <c r="H63" s="41">
        <v>6</v>
      </c>
      <c r="I63" s="50">
        <f>G63*H63</f>
        <v>0</v>
      </c>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row>
    <row r="64" spans="1:144" x14ac:dyDescent="0.35">
      <c r="A64" s="51" t="s">
        <v>81</v>
      </c>
      <c r="B64" s="48"/>
      <c r="C64" s="48"/>
      <c r="D64" s="48"/>
      <c r="E64" s="48"/>
      <c r="F64" s="48"/>
      <c r="G64" s="49"/>
      <c r="H64" s="41"/>
      <c r="I64" s="50"/>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row>
    <row r="65" spans="1:144" x14ac:dyDescent="0.35">
      <c r="A65" s="47" t="s">
        <v>222</v>
      </c>
      <c r="B65" s="48" t="s">
        <v>68</v>
      </c>
      <c r="C65" s="48"/>
      <c r="D65" s="48">
        <v>4</v>
      </c>
      <c r="E65" s="48">
        <v>2</v>
      </c>
      <c r="F65" s="48">
        <v>12</v>
      </c>
      <c r="G65" s="49"/>
      <c r="H65" s="41">
        <v>6</v>
      </c>
      <c r="I65" s="50">
        <f t="shared" ref="I65:I66" si="7">G65*H65</f>
        <v>0</v>
      </c>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row>
    <row r="66" spans="1:144" x14ac:dyDescent="0.35">
      <c r="A66" s="47" t="s">
        <v>223</v>
      </c>
      <c r="B66" s="48" t="s">
        <v>68</v>
      </c>
      <c r="C66" s="48"/>
      <c r="D66" s="48">
        <v>5</v>
      </c>
      <c r="E66" s="48">
        <v>8</v>
      </c>
      <c r="F66" s="48">
        <v>16</v>
      </c>
      <c r="G66" s="49"/>
      <c r="H66" s="41">
        <v>6</v>
      </c>
      <c r="I66" s="50">
        <f t="shared" si="7"/>
        <v>0</v>
      </c>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row>
    <row r="67" spans="1:144" x14ac:dyDescent="0.35">
      <c r="A67" s="51" t="s">
        <v>82</v>
      </c>
      <c r="B67" s="48"/>
      <c r="C67" s="48"/>
      <c r="D67" s="48"/>
      <c r="E67" s="48"/>
      <c r="F67" s="48"/>
      <c r="G67" s="49"/>
      <c r="H67" s="41"/>
      <c r="I67" s="50"/>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row>
    <row r="68" spans="1:144" x14ac:dyDescent="0.35">
      <c r="A68" s="47" t="s">
        <v>224</v>
      </c>
      <c r="B68" s="48" t="s">
        <v>68</v>
      </c>
      <c r="C68" s="48"/>
      <c r="D68" s="48"/>
      <c r="E68" s="48">
        <v>1</v>
      </c>
      <c r="F68" s="48"/>
      <c r="G68" s="49"/>
      <c r="H68" s="41">
        <v>6</v>
      </c>
      <c r="I68" s="50">
        <f>G68*H68</f>
        <v>0</v>
      </c>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row>
    <row r="69" spans="1:144" x14ac:dyDescent="0.35">
      <c r="A69" s="51" t="s">
        <v>83</v>
      </c>
      <c r="B69" s="48"/>
      <c r="C69" s="48"/>
      <c r="D69" s="48"/>
      <c r="E69" s="48"/>
      <c r="F69" s="48"/>
      <c r="G69" s="49"/>
      <c r="H69" s="41"/>
      <c r="I69" s="50"/>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row>
    <row r="70" spans="1:144" x14ac:dyDescent="0.35">
      <c r="A70" s="47" t="s">
        <v>225</v>
      </c>
      <c r="B70" s="48" t="s">
        <v>68</v>
      </c>
      <c r="C70" s="48"/>
      <c r="D70" s="48">
        <v>5</v>
      </c>
      <c r="E70" s="48">
        <v>6</v>
      </c>
      <c r="F70" s="48">
        <v>18</v>
      </c>
      <c r="G70" s="49"/>
      <c r="H70" s="41">
        <v>6</v>
      </c>
      <c r="I70" s="50">
        <f t="shared" ref="I70:I71" si="8">G70*H70</f>
        <v>0</v>
      </c>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row>
    <row r="71" spans="1:144" x14ac:dyDescent="0.35">
      <c r="A71" s="47" t="s">
        <v>226</v>
      </c>
      <c r="B71" s="48" t="s">
        <v>68</v>
      </c>
      <c r="C71" s="48"/>
      <c r="D71" s="48">
        <v>4</v>
      </c>
      <c r="E71" s="48">
        <v>4</v>
      </c>
      <c r="F71" s="48">
        <v>10</v>
      </c>
      <c r="G71" s="49"/>
      <c r="H71" s="41">
        <v>6</v>
      </c>
      <c r="I71" s="50">
        <f t="shared" si="8"/>
        <v>0</v>
      </c>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row>
    <row r="72" spans="1:144" x14ac:dyDescent="0.35">
      <c r="A72" s="51" t="s">
        <v>84</v>
      </c>
      <c r="B72" s="48"/>
      <c r="C72" s="48"/>
      <c r="D72" s="48"/>
      <c r="E72" s="48"/>
      <c r="F72" s="48"/>
      <c r="G72" s="49"/>
      <c r="H72" s="41"/>
      <c r="I72" s="50"/>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row>
    <row r="73" spans="1:144" x14ac:dyDescent="0.35">
      <c r="A73" s="47" t="s">
        <v>227</v>
      </c>
      <c r="B73" s="48" t="s">
        <v>68</v>
      </c>
      <c r="C73" s="48"/>
      <c r="D73" s="48"/>
      <c r="E73" s="48">
        <v>1</v>
      </c>
      <c r="F73" s="48"/>
      <c r="G73" s="49"/>
      <c r="H73" s="41">
        <v>6</v>
      </c>
      <c r="I73" s="50">
        <f>G73*H73</f>
        <v>0</v>
      </c>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row>
    <row r="74" spans="1:144" x14ac:dyDescent="0.35">
      <c r="A74" s="51" t="s">
        <v>85</v>
      </c>
      <c r="B74" s="48"/>
      <c r="C74" s="48"/>
      <c r="D74" s="48"/>
      <c r="E74" s="48"/>
      <c r="F74" s="48"/>
      <c r="G74" s="49"/>
      <c r="H74" s="41"/>
      <c r="I74" s="50"/>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row>
    <row r="75" spans="1:144" x14ac:dyDescent="0.35">
      <c r="A75" s="47" t="s">
        <v>228</v>
      </c>
      <c r="B75" s="48" t="s">
        <v>86</v>
      </c>
      <c r="C75" s="48"/>
      <c r="D75" s="48"/>
      <c r="E75" s="48"/>
      <c r="F75" s="48"/>
      <c r="G75" s="49"/>
      <c r="H75" s="41">
        <v>6</v>
      </c>
      <c r="I75" s="50">
        <f t="shared" ref="I75:I78" si="9">G75*H75</f>
        <v>0</v>
      </c>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row>
    <row r="76" spans="1:144" x14ac:dyDescent="0.35">
      <c r="A76" s="47" t="s">
        <v>229</v>
      </c>
      <c r="B76" s="48" t="s">
        <v>86</v>
      </c>
      <c r="C76" s="48"/>
      <c r="D76" s="48"/>
      <c r="E76" s="48"/>
      <c r="F76" s="48"/>
      <c r="G76" s="49"/>
      <c r="H76" s="41">
        <v>6</v>
      </c>
      <c r="I76" s="50">
        <f t="shared" si="9"/>
        <v>0</v>
      </c>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row>
    <row r="77" spans="1:144" x14ac:dyDescent="0.35">
      <c r="A77" s="47" t="s">
        <v>230</v>
      </c>
      <c r="B77" s="48" t="s">
        <v>86</v>
      </c>
      <c r="C77" s="48"/>
      <c r="D77" s="48"/>
      <c r="E77" s="48"/>
      <c r="F77" s="48"/>
      <c r="G77" s="49"/>
      <c r="H77" s="41">
        <v>6</v>
      </c>
      <c r="I77" s="50">
        <f t="shared" si="9"/>
        <v>0</v>
      </c>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row>
    <row r="78" spans="1:144" x14ac:dyDescent="0.35">
      <c r="A78" s="47" t="s">
        <v>231</v>
      </c>
      <c r="B78" s="48" t="s">
        <v>86</v>
      </c>
      <c r="C78" s="48"/>
      <c r="D78" s="48"/>
      <c r="E78" s="48"/>
      <c r="F78" s="48"/>
      <c r="G78" s="49"/>
      <c r="H78" s="41">
        <v>6</v>
      </c>
      <c r="I78" s="50">
        <f t="shared" si="9"/>
        <v>0</v>
      </c>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row>
    <row r="79" spans="1:144" x14ac:dyDescent="0.35">
      <c r="A79" s="51" t="s">
        <v>87</v>
      </c>
      <c r="B79" s="48"/>
      <c r="C79" s="48"/>
      <c r="D79" s="48"/>
      <c r="E79" s="48"/>
      <c r="F79" s="48"/>
      <c r="G79" s="49"/>
      <c r="H79" s="41"/>
      <c r="I79" s="50"/>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row>
    <row r="80" spans="1:144" x14ac:dyDescent="0.35">
      <c r="A80" s="47" t="s">
        <v>232</v>
      </c>
      <c r="B80" s="48" t="s">
        <v>86</v>
      </c>
      <c r="C80" s="48">
        <v>4</v>
      </c>
      <c r="D80" s="48"/>
      <c r="E80" s="48"/>
      <c r="F80" s="48"/>
      <c r="G80" s="49"/>
      <c r="H80" s="41">
        <v>6</v>
      </c>
      <c r="I80" s="50">
        <f t="shared" ref="I80:I81" si="10">G80*H80</f>
        <v>0</v>
      </c>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row>
    <row r="81" spans="1:144" x14ac:dyDescent="0.35">
      <c r="A81" s="47" t="s">
        <v>233</v>
      </c>
      <c r="B81" s="48" t="s">
        <v>86</v>
      </c>
      <c r="C81" s="48">
        <v>8</v>
      </c>
      <c r="D81" s="48"/>
      <c r="E81" s="48"/>
      <c r="F81" s="48"/>
      <c r="G81" s="49"/>
      <c r="H81" s="41">
        <v>6</v>
      </c>
      <c r="I81" s="50">
        <f t="shared" si="10"/>
        <v>0</v>
      </c>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row>
    <row r="82" spans="1:144" x14ac:dyDescent="0.35">
      <c r="A82" s="51" t="s">
        <v>89</v>
      </c>
      <c r="B82" s="48"/>
      <c r="C82" s="48"/>
      <c r="D82" s="48"/>
      <c r="E82" s="48"/>
      <c r="F82" s="48"/>
      <c r="G82" s="49"/>
      <c r="H82" s="41"/>
      <c r="I82" s="50"/>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row>
    <row r="83" spans="1:144" x14ac:dyDescent="0.35">
      <c r="A83" s="47" t="s">
        <v>234</v>
      </c>
      <c r="B83" s="48" t="s">
        <v>68</v>
      </c>
      <c r="C83" s="48"/>
      <c r="D83" s="48"/>
      <c r="E83" s="48">
        <v>1</v>
      </c>
      <c r="F83" s="48"/>
      <c r="G83" s="49"/>
      <c r="H83" s="41">
        <v>6</v>
      </c>
      <c r="I83" s="50">
        <f>G83*H83</f>
        <v>0</v>
      </c>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row>
    <row r="84" spans="1:144" x14ac:dyDescent="0.35">
      <c r="A84" s="51" t="s">
        <v>90</v>
      </c>
      <c r="B84" s="55"/>
      <c r="C84" s="55"/>
      <c r="D84" s="48"/>
      <c r="E84" s="48"/>
      <c r="F84" s="48"/>
      <c r="G84" s="49"/>
      <c r="H84" s="41"/>
      <c r="I84" s="50"/>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row>
    <row r="85" spans="1:144" x14ac:dyDescent="0.35">
      <c r="A85" s="47" t="s">
        <v>161</v>
      </c>
      <c r="B85" s="48" t="s">
        <v>68</v>
      </c>
      <c r="C85" s="48"/>
      <c r="D85" s="48"/>
      <c r="E85" s="48">
        <v>1</v>
      </c>
      <c r="F85" s="48"/>
      <c r="G85" s="49"/>
      <c r="H85" s="41">
        <v>6</v>
      </c>
      <c r="I85" s="50">
        <f t="shared" ref="I85:I86" si="11">G85*H85</f>
        <v>0</v>
      </c>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row>
    <row r="86" spans="1:144" x14ac:dyDescent="0.35">
      <c r="A86" s="47" t="s">
        <v>162</v>
      </c>
      <c r="B86" s="48" t="s">
        <v>68</v>
      </c>
      <c r="C86" s="48"/>
      <c r="D86" s="48"/>
      <c r="E86" s="48">
        <v>1</v>
      </c>
      <c r="F86" s="48"/>
      <c r="G86" s="49"/>
      <c r="H86" s="41">
        <v>6</v>
      </c>
      <c r="I86" s="50">
        <f t="shared" si="11"/>
        <v>0</v>
      </c>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row>
    <row r="87" spans="1:144" x14ac:dyDescent="0.35">
      <c r="A87" s="51" t="s">
        <v>91</v>
      </c>
      <c r="B87" s="48"/>
      <c r="C87" s="48"/>
      <c r="D87" s="48"/>
      <c r="E87" s="48"/>
      <c r="F87" s="48"/>
      <c r="G87" s="49"/>
      <c r="H87" s="41"/>
      <c r="I87" s="50"/>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row>
    <row r="88" spans="1:144" x14ac:dyDescent="0.35">
      <c r="A88" s="47" t="s">
        <v>235</v>
      </c>
      <c r="B88" s="48" t="s">
        <v>68</v>
      </c>
      <c r="C88" s="48"/>
      <c r="D88" s="48">
        <v>4</v>
      </c>
      <c r="E88" s="48">
        <v>20</v>
      </c>
      <c r="F88" s="48"/>
      <c r="G88" s="49"/>
      <c r="H88" s="41">
        <v>6</v>
      </c>
      <c r="I88" s="50">
        <f t="shared" ref="I88:I89" si="12">G88*H88</f>
        <v>0</v>
      </c>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row>
    <row r="89" spans="1:144" x14ac:dyDescent="0.35">
      <c r="A89" s="47" t="s">
        <v>236</v>
      </c>
      <c r="B89" s="48" t="s">
        <v>68</v>
      </c>
      <c r="C89" s="48"/>
      <c r="D89" s="48">
        <v>6</v>
      </c>
      <c r="E89" s="48">
        <v>25</v>
      </c>
      <c r="F89" s="48"/>
      <c r="G89" s="49"/>
      <c r="H89" s="41">
        <v>6</v>
      </c>
      <c r="I89" s="50">
        <f t="shared" si="12"/>
        <v>0</v>
      </c>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row>
    <row r="90" spans="1:144" x14ac:dyDescent="0.35">
      <c r="A90" s="51" t="s">
        <v>92</v>
      </c>
      <c r="B90" s="48"/>
      <c r="C90" s="48"/>
      <c r="D90" s="48"/>
      <c r="E90" s="48"/>
      <c r="F90" s="48"/>
      <c r="G90" s="49"/>
      <c r="H90" s="41"/>
      <c r="I90" s="50"/>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row>
    <row r="91" spans="1:144" x14ac:dyDescent="0.35">
      <c r="A91" s="47" t="s">
        <v>237</v>
      </c>
      <c r="B91" s="48" t="s">
        <v>68</v>
      </c>
      <c r="C91" s="48"/>
      <c r="D91" s="48"/>
      <c r="E91" s="48">
        <v>1</v>
      </c>
      <c r="F91" s="48"/>
      <c r="G91" s="49"/>
      <c r="H91" s="41">
        <v>6</v>
      </c>
      <c r="I91" s="50">
        <f>G91*H91</f>
        <v>0</v>
      </c>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row>
    <row r="92" spans="1:144" x14ac:dyDescent="0.35">
      <c r="A92" s="51" t="s">
        <v>93</v>
      </c>
      <c r="B92" s="48"/>
      <c r="C92" s="48"/>
      <c r="D92" s="48"/>
      <c r="E92" s="48"/>
      <c r="F92" s="48"/>
      <c r="G92" s="49"/>
      <c r="H92" s="41"/>
      <c r="I92" s="50"/>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row>
    <row r="93" spans="1:144" x14ac:dyDescent="0.35">
      <c r="A93" s="47" t="s">
        <v>238</v>
      </c>
      <c r="B93" s="48" t="s">
        <v>68</v>
      </c>
      <c r="C93" s="48"/>
      <c r="D93" s="48"/>
      <c r="E93" s="48">
        <v>8</v>
      </c>
      <c r="F93" s="48"/>
      <c r="G93" s="49"/>
      <c r="H93" s="41">
        <v>6</v>
      </c>
      <c r="I93" s="50">
        <f>G93*H93</f>
        <v>0</v>
      </c>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row>
    <row r="94" spans="1:144" x14ac:dyDescent="0.35">
      <c r="A94" s="51" t="s">
        <v>94</v>
      </c>
      <c r="B94" s="48"/>
      <c r="C94" s="48"/>
      <c r="D94" s="48"/>
      <c r="E94" s="48"/>
      <c r="F94" s="48"/>
      <c r="G94" s="49"/>
      <c r="H94" s="41"/>
      <c r="I94" s="50"/>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row>
    <row r="95" spans="1:144" x14ac:dyDescent="0.35">
      <c r="A95" s="47" t="s">
        <v>239</v>
      </c>
      <c r="B95" s="48" t="s">
        <v>68</v>
      </c>
      <c r="C95" s="48"/>
      <c r="D95" s="48"/>
      <c r="E95" s="48">
        <v>2</v>
      </c>
      <c r="F95" s="48"/>
      <c r="G95" s="49"/>
      <c r="H95" s="41">
        <v>6</v>
      </c>
      <c r="I95" s="50">
        <f>G95*H95</f>
        <v>0</v>
      </c>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row>
    <row r="96" spans="1:144" x14ac:dyDescent="0.35">
      <c r="A96" s="51" t="s">
        <v>95</v>
      </c>
      <c r="B96" s="48"/>
      <c r="C96" s="48"/>
      <c r="D96" s="48"/>
      <c r="E96" s="48"/>
      <c r="F96" s="48"/>
      <c r="G96" s="49"/>
      <c r="H96" s="41"/>
      <c r="I96" s="50"/>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row>
    <row r="97" spans="1:144" x14ac:dyDescent="0.35">
      <c r="A97" s="47" t="s">
        <v>96</v>
      </c>
      <c r="B97" s="48" t="s">
        <v>68</v>
      </c>
      <c r="C97" s="48"/>
      <c r="D97" s="48"/>
      <c r="E97" s="48">
        <v>2</v>
      </c>
      <c r="F97" s="48"/>
      <c r="G97" s="49"/>
      <c r="H97" s="41">
        <v>6</v>
      </c>
      <c r="I97" s="50">
        <f>G97*H97</f>
        <v>0</v>
      </c>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row>
    <row r="98" spans="1:144" x14ac:dyDescent="0.35">
      <c r="A98" s="51" t="s">
        <v>97</v>
      </c>
      <c r="B98" s="48"/>
      <c r="C98" s="48"/>
      <c r="D98" s="48"/>
      <c r="E98" s="48"/>
      <c r="F98" s="48"/>
      <c r="G98" s="49"/>
      <c r="H98" s="41"/>
      <c r="I98" s="50"/>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row>
    <row r="99" spans="1:144" x14ac:dyDescent="0.35">
      <c r="A99" s="47" t="s">
        <v>301</v>
      </c>
      <c r="B99" s="48" t="s">
        <v>68</v>
      </c>
      <c r="C99" s="48"/>
      <c r="D99" s="48">
        <v>7</v>
      </c>
      <c r="E99" s="48"/>
      <c r="F99" s="48">
        <v>7</v>
      </c>
      <c r="G99" s="49"/>
      <c r="H99" s="41">
        <v>6</v>
      </c>
      <c r="I99" s="50">
        <f t="shared" ref="I99:I104" si="13">G99*H99</f>
        <v>0</v>
      </c>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row>
    <row r="100" spans="1:144" x14ac:dyDescent="0.35">
      <c r="A100" s="47" t="s">
        <v>302</v>
      </c>
      <c r="B100" s="48" t="s">
        <v>68</v>
      </c>
      <c r="C100" s="48"/>
      <c r="D100" s="48">
        <v>1</v>
      </c>
      <c r="E100" s="48"/>
      <c r="F100" s="48">
        <v>11</v>
      </c>
      <c r="G100" s="49"/>
      <c r="H100" s="41">
        <v>6</v>
      </c>
      <c r="I100" s="50">
        <f t="shared" si="13"/>
        <v>0</v>
      </c>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row>
    <row r="101" spans="1:144" x14ac:dyDescent="0.35">
      <c r="A101" s="47" t="s">
        <v>303</v>
      </c>
      <c r="B101" s="48" t="s">
        <v>68</v>
      </c>
      <c r="C101" s="48"/>
      <c r="D101" s="48">
        <v>1</v>
      </c>
      <c r="E101" s="48"/>
      <c r="F101" s="48">
        <v>11</v>
      </c>
      <c r="G101" s="49"/>
      <c r="H101" s="41">
        <v>6</v>
      </c>
      <c r="I101" s="50">
        <f t="shared" si="13"/>
        <v>0</v>
      </c>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row>
    <row r="102" spans="1:144" x14ac:dyDescent="0.35">
      <c r="A102" s="47" t="s">
        <v>304</v>
      </c>
      <c r="B102" s="48" t="s">
        <v>68</v>
      </c>
      <c r="C102" s="48"/>
      <c r="D102" s="48">
        <v>1</v>
      </c>
      <c r="E102" s="48"/>
      <c r="F102" s="48">
        <v>6</v>
      </c>
      <c r="G102" s="49"/>
      <c r="H102" s="41">
        <v>6</v>
      </c>
      <c r="I102" s="50">
        <f t="shared" si="13"/>
        <v>0</v>
      </c>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row>
    <row r="103" spans="1:144" x14ac:dyDescent="0.35">
      <c r="A103" s="47" t="s">
        <v>306</v>
      </c>
      <c r="B103" s="48" t="s">
        <v>68</v>
      </c>
      <c r="C103" s="48"/>
      <c r="D103" s="48">
        <v>1</v>
      </c>
      <c r="E103" s="48"/>
      <c r="F103" s="48">
        <v>7</v>
      </c>
      <c r="G103" s="49"/>
      <c r="H103" s="41">
        <v>6</v>
      </c>
      <c r="I103" s="50">
        <f t="shared" si="13"/>
        <v>0</v>
      </c>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row>
    <row r="104" spans="1:144" x14ac:dyDescent="0.35">
      <c r="A104" s="47" t="s">
        <v>307</v>
      </c>
      <c r="B104" s="48" t="s">
        <v>68</v>
      </c>
      <c r="C104" s="48"/>
      <c r="D104" s="48">
        <v>1</v>
      </c>
      <c r="E104" s="48"/>
      <c r="F104" s="48">
        <v>7</v>
      </c>
      <c r="G104" s="49"/>
      <c r="H104" s="41">
        <v>6</v>
      </c>
      <c r="I104" s="50">
        <f t="shared" si="13"/>
        <v>0</v>
      </c>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row>
    <row r="105" spans="1:144" x14ac:dyDescent="0.35">
      <c r="A105" s="47" t="s">
        <v>308</v>
      </c>
      <c r="B105" s="48" t="s">
        <v>68</v>
      </c>
      <c r="C105" s="48"/>
      <c r="D105" s="48">
        <v>1</v>
      </c>
      <c r="E105" s="48"/>
      <c r="F105" s="48">
        <v>7</v>
      </c>
      <c r="G105" s="49"/>
      <c r="H105" s="41">
        <v>6</v>
      </c>
      <c r="I105" s="5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row>
    <row r="106" spans="1:144" x14ac:dyDescent="0.35">
      <c r="A106" s="47" t="s">
        <v>309</v>
      </c>
      <c r="B106" s="48" t="s">
        <v>68</v>
      </c>
      <c r="C106" s="48"/>
      <c r="D106" s="48">
        <v>1</v>
      </c>
      <c r="E106" s="48"/>
      <c r="F106" s="48">
        <v>6</v>
      </c>
      <c r="G106" s="49"/>
      <c r="H106" s="41">
        <v>6</v>
      </c>
      <c r="I106" s="50">
        <f t="shared" ref="I106:I118" si="14">G106*H106</f>
        <v>0</v>
      </c>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row>
    <row r="107" spans="1:144" x14ac:dyDescent="0.35">
      <c r="A107" s="47" t="s">
        <v>310</v>
      </c>
      <c r="B107" s="48" t="s">
        <v>68</v>
      </c>
      <c r="C107" s="48"/>
      <c r="D107" s="48">
        <v>1</v>
      </c>
      <c r="E107" s="48"/>
      <c r="F107" s="48">
        <v>8</v>
      </c>
      <c r="G107" s="49"/>
      <c r="H107" s="41">
        <v>6</v>
      </c>
      <c r="I107" s="50">
        <f t="shared" si="14"/>
        <v>0</v>
      </c>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row>
    <row r="108" spans="1:144" x14ac:dyDescent="0.35">
      <c r="A108" s="47" t="s">
        <v>311</v>
      </c>
      <c r="B108" s="48" t="s">
        <v>68</v>
      </c>
      <c r="C108" s="48"/>
      <c r="D108" s="48">
        <v>1</v>
      </c>
      <c r="E108" s="48"/>
      <c r="F108" s="48">
        <v>6</v>
      </c>
      <c r="G108" s="49"/>
      <c r="H108" s="41">
        <v>6</v>
      </c>
      <c r="I108" s="50">
        <f t="shared" si="14"/>
        <v>0</v>
      </c>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row>
    <row r="109" spans="1:144" x14ac:dyDescent="0.35">
      <c r="A109" s="47" t="s">
        <v>312</v>
      </c>
      <c r="B109" s="48" t="s">
        <v>68</v>
      </c>
      <c r="C109" s="48"/>
      <c r="D109" s="48">
        <v>1</v>
      </c>
      <c r="E109" s="48"/>
      <c r="F109" s="48">
        <v>6</v>
      </c>
      <c r="G109" s="49"/>
      <c r="H109" s="41">
        <v>6</v>
      </c>
      <c r="I109" s="50">
        <f t="shared" si="14"/>
        <v>0</v>
      </c>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row>
    <row r="110" spans="1:144" x14ac:dyDescent="0.35">
      <c r="A110" s="47" t="s">
        <v>313</v>
      </c>
      <c r="B110" s="48" t="s">
        <v>68</v>
      </c>
      <c r="C110" s="48"/>
      <c r="D110" s="48">
        <v>1</v>
      </c>
      <c r="E110" s="48"/>
      <c r="F110" s="48">
        <v>7</v>
      </c>
      <c r="G110" s="49"/>
      <c r="H110" s="41">
        <v>6</v>
      </c>
      <c r="I110" s="50">
        <f t="shared" si="14"/>
        <v>0</v>
      </c>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row>
    <row r="111" spans="1:144" x14ac:dyDescent="0.35">
      <c r="A111" s="47" t="s">
        <v>314</v>
      </c>
      <c r="B111" s="48" t="s">
        <v>68</v>
      </c>
      <c r="C111" s="48"/>
      <c r="D111" s="48">
        <v>1</v>
      </c>
      <c r="E111" s="48"/>
      <c r="F111" s="48">
        <v>8</v>
      </c>
      <c r="G111" s="49"/>
      <c r="H111" s="41">
        <v>6</v>
      </c>
      <c r="I111" s="50">
        <f t="shared" si="14"/>
        <v>0</v>
      </c>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row>
    <row r="112" spans="1:144" x14ac:dyDescent="0.35">
      <c r="A112" s="47" t="s">
        <v>315</v>
      </c>
      <c r="B112" s="48" t="s">
        <v>68</v>
      </c>
      <c r="C112" s="48"/>
      <c r="D112" s="48">
        <v>1</v>
      </c>
      <c r="E112" s="48"/>
      <c r="F112" s="48">
        <v>10</v>
      </c>
      <c r="G112" s="49"/>
      <c r="H112" s="41">
        <v>6</v>
      </c>
      <c r="I112" s="50">
        <f t="shared" si="14"/>
        <v>0</v>
      </c>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row>
    <row r="113" spans="1:144" x14ac:dyDescent="0.35">
      <c r="A113" s="47" t="s">
        <v>316</v>
      </c>
      <c r="B113" s="48" t="s">
        <v>68</v>
      </c>
      <c r="C113" s="48"/>
      <c r="D113" s="48">
        <v>1</v>
      </c>
      <c r="E113" s="48"/>
      <c r="F113" s="48">
        <v>8</v>
      </c>
      <c r="G113" s="49"/>
      <c r="H113" s="41">
        <v>6</v>
      </c>
      <c r="I113" s="50">
        <f t="shared" si="14"/>
        <v>0</v>
      </c>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row>
    <row r="114" spans="1:144" x14ac:dyDescent="0.35">
      <c r="A114" s="47" t="s">
        <v>317</v>
      </c>
      <c r="B114" s="48" t="s">
        <v>68</v>
      </c>
      <c r="C114" s="48"/>
      <c r="D114" s="48">
        <v>1</v>
      </c>
      <c r="E114" s="48"/>
      <c r="F114" s="48">
        <v>10</v>
      </c>
      <c r="G114" s="49"/>
      <c r="H114" s="41">
        <v>6</v>
      </c>
      <c r="I114" s="50">
        <f t="shared" si="14"/>
        <v>0</v>
      </c>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row>
    <row r="115" spans="1:144" x14ac:dyDescent="0.35">
      <c r="A115" s="47" t="s">
        <v>318</v>
      </c>
      <c r="B115" s="48" t="s">
        <v>68</v>
      </c>
      <c r="C115" s="48"/>
      <c r="D115" s="48">
        <v>1</v>
      </c>
      <c r="E115" s="48"/>
      <c r="F115" s="48">
        <v>10</v>
      </c>
      <c r="G115" s="49"/>
      <c r="H115" s="41">
        <v>6</v>
      </c>
      <c r="I115" s="50">
        <f t="shared" si="14"/>
        <v>0</v>
      </c>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row>
    <row r="116" spans="1:144" x14ac:dyDescent="0.35">
      <c r="A116" s="47" t="s">
        <v>319</v>
      </c>
      <c r="B116" s="48" t="s">
        <v>68</v>
      </c>
      <c r="C116" s="48"/>
      <c r="D116" s="48">
        <v>1</v>
      </c>
      <c r="E116" s="48"/>
      <c r="F116" s="48">
        <v>12</v>
      </c>
      <c r="G116" s="49"/>
      <c r="H116" s="41">
        <v>6</v>
      </c>
      <c r="I116" s="50">
        <f t="shared" si="14"/>
        <v>0</v>
      </c>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row>
    <row r="117" spans="1:144" x14ac:dyDescent="0.35">
      <c r="A117" s="47" t="s">
        <v>320</v>
      </c>
      <c r="B117" s="48" t="s">
        <v>68</v>
      </c>
      <c r="C117" s="48"/>
      <c r="D117" s="48"/>
      <c r="E117" s="48">
        <v>4</v>
      </c>
      <c r="F117" s="48"/>
      <c r="G117" s="49"/>
      <c r="H117" s="41">
        <v>6</v>
      </c>
      <c r="I117" s="50">
        <f t="shared" si="14"/>
        <v>0</v>
      </c>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row>
    <row r="118" spans="1:144" x14ac:dyDescent="0.35">
      <c r="A118" s="47" t="s">
        <v>300</v>
      </c>
      <c r="B118" s="48" t="s">
        <v>86</v>
      </c>
      <c r="C118" s="48">
        <v>4</v>
      </c>
      <c r="D118" s="48"/>
      <c r="E118" s="48"/>
      <c r="F118" s="48"/>
      <c r="G118" s="49"/>
      <c r="H118" s="41">
        <v>6</v>
      </c>
      <c r="I118" s="50">
        <f t="shared" si="14"/>
        <v>0</v>
      </c>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row>
    <row r="119" spans="1:144" x14ac:dyDescent="0.35">
      <c r="A119" s="51" t="s">
        <v>98</v>
      </c>
      <c r="B119" s="48"/>
      <c r="C119" s="48"/>
      <c r="D119" s="48"/>
      <c r="E119" s="48"/>
      <c r="F119" s="48"/>
      <c r="G119" s="49"/>
      <c r="H119" s="41"/>
      <c r="I119" s="50"/>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row>
    <row r="120" spans="1:144" x14ac:dyDescent="0.35">
      <c r="A120" s="47" t="s">
        <v>299</v>
      </c>
      <c r="B120" s="48" t="s">
        <v>68</v>
      </c>
      <c r="C120" s="48"/>
      <c r="D120" s="48"/>
      <c r="E120" s="48">
        <v>1</v>
      </c>
      <c r="F120" s="48"/>
      <c r="G120" s="49"/>
      <c r="H120" s="41">
        <v>6</v>
      </c>
      <c r="I120" s="50">
        <f t="shared" ref="I120:I121" si="15">G120*H120</f>
        <v>0</v>
      </c>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row>
    <row r="121" spans="1:144" x14ac:dyDescent="0.35">
      <c r="A121" s="47" t="s">
        <v>298</v>
      </c>
      <c r="B121" s="48" t="s">
        <v>68</v>
      </c>
      <c r="C121" s="48"/>
      <c r="D121" s="48"/>
      <c r="E121" s="48">
        <v>1</v>
      </c>
      <c r="F121" s="48"/>
      <c r="G121" s="49"/>
      <c r="H121" s="41">
        <v>6</v>
      </c>
      <c r="I121" s="50">
        <f t="shared" si="15"/>
        <v>0</v>
      </c>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row>
    <row r="122" spans="1:144" x14ac:dyDescent="0.35">
      <c r="A122" s="51" t="s">
        <v>47</v>
      </c>
      <c r="B122" s="48"/>
      <c r="C122" s="48"/>
      <c r="D122" s="48"/>
      <c r="E122" s="48"/>
      <c r="F122" s="48"/>
      <c r="G122" s="49"/>
      <c r="H122" s="41"/>
      <c r="I122" s="50"/>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row>
    <row r="123" spans="1:144" x14ac:dyDescent="0.35">
      <c r="A123" s="47" t="s">
        <v>297</v>
      </c>
      <c r="B123" s="48" t="s">
        <v>99</v>
      </c>
      <c r="C123" s="48"/>
      <c r="D123" s="48"/>
      <c r="E123" s="48"/>
      <c r="F123" s="48">
        <v>2</v>
      </c>
      <c r="G123" s="49"/>
      <c r="H123" s="41">
        <f>4*3</f>
        <v>12</v>
      </c>
      <c r="I123" s="50">
        <f t="shared" ref="I123:I124" si="16">G123*H123</f>
        <v>0</v>
      </c>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row>
    <row r="124" spans="1:144" x14ac:dyDescent="0.35">
      <c r="A124" s="47" t="s">
        <v>296</v>
      </c>
      <c r="B124" s="48" t="s">
        <v>99</v>
      </c>
      <c r="C124" s="48"/>
      <c r="D124" s="48"/>
      <c r="E124" s="48"/>
      <c r="F124" s="48">
        <v>2</v>
      </c>
      <c r="G124" s="49"/>
      <c r="H124" s="41">
        <v>12</v>
      </c>
      <c r="I124" s="50">
        <f t="shared" si="16"/>
        <v>0</v>
      </c>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row>
    <row r="125" spans="1:144" x14ac:dyDescent="0.35">
      <c r="A125" s="51" t="s">
        <v>100</v>
      </c>
      <c r="B125" s="48"/>
      <c r="C125" s="48"/>
      <c r="D125" s="48"/>
      <c r="E125" s="48"/>
      <c r="F125" s="48"/>
      <c r="G125" s="49"/>
      <c r="H125" s="41"/>
      <c r="I125" s="50"/>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row>
    <row r="126" spans="1:144" x14ac:dyDescent="0.35">
      <c r="A126" s="47" t="s">
        <v>295</v>
      </c>
      <c r="B126" s="48" t="s">
        <v>86</v>
      </c>
      <c r="C126" s="48">
        <v>4</v>
      </c>
      <c r="D126" s="48"/>
      <c r="E126" s="48"/>
      <c r="F126" s="48"/>
      <c r="G126" s="49"/>
      <c r="H126" s="41">
        <v>6</v>
      </c>
      <c r="I126" s="50">
        <f t="shared" ref="I126:I127" si="17">G126*H126</f>
        <v>0</v>
      </c>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row>
    <row r="127" spans="1:144" x14ac:dyDescent="0.35">
      <c r="A127" s="47" t="s">
        <v>294</v>
      </c>
      <c r="B127" s="48" t="s">
        <v>86</v>
      </c>
      <c r="C127" s="48">
        <v>1</v>
      </c>
      <c r="D127" s="48"/>
      <c r="E127" s="48"/>
      <c r="F127" s="48"/>
      <c r="G127" s="49"/>
      <c r="H127" s="41">
        <v>6</v>
      </c>
      <c r="I127" s="50">
        <f t="shared" si="17"/>
        <v>0</v>
      </c>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row>
    <row r="128" spans="1:144" x14ac:dyDescent="0.35">
      <c r="A128" s="51" t="s">
        <v>101</v>
      </c>
      <c r="B128" s="48"/>
      <c r="C128" s="48"/>
      <c r="D128" s="48"/>
      <c r="E128" s="48"/>
      <c r="F128" s="48"/>
      <c r="G128" s="49"/>
      <c r="H128" s="41"/>
      <c r="I128" s="50"/>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row>
    <row r="129" spans="1:144" x14ac:dyDescent="0.35">
      <c r="A129" s="47" t="s">
        <v>102</v>
      </c>
      <c r="B129" s="48" t="s">
        <v>68</v>
      </c>
      <c r="C129" s="48"/>
      <c r="D129" s="48"/>
      <c r="E129" s="48">
        <v>1</v>
      </c>
      <c r="F129" s="48"/>
      <c r="G129" s="49"/>
      <c r="H129" s="41">
        <v>6</v>
      </c>
      <c r="I129" s="50">
        <f>G129*H129</f>
        <v>0</v>
      </c>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row>
    <row r="130" spans="1:144" x14ac:dyDescent="0.35">
      <c r="A130" s="51" t="s">
        <v>103</v>
      </c>
      <c r="B130" s="48"/>
      <c r="C130" s="48"/>
      <c r="D130" s="48"/>
      <c r="E130" s="48"/>
      <c r="F130" s="48"/>
      <c r="G130" s="49"/>
      <c r="H130" s="41"/>
      <c r="I130" s="50"/>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row>
    <row r="131" spans="1:144" x14ac:dyDescent="0.35">
      <c r="A131" s="47" t="s">
        <v>286</v>
      </c>
      <c r="B131" s="48" t="s">
        <v>68</v>
      </c>
      <c r="C131" s="48"/>
      <c r="D131" s="48"/>
      <c r="E131" s="48">
        <v>1</v>
      </c>
      <c r="F131" s="48"/>
      <c r="G131" s="49"/>
      <c r="H131" s="41">
        <v>6</v>
      </c>
      <c r="I131" s="50">
        <f t="shared" ref="I131:I133" si="18">G131*H131</f>
        <v>0</v>
      </c>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row>
    <row r="132" spans="1:144" x14ac:dyDescent="0.35">
      <c r="A132" s="47" t="s">
        <v>285</v>
      </c>
      <c r="B132" s="48" t="s">
        <v>68</v>
      </c>
      <c r="C132" s="48"/>
      <c r="D132" s="48"/>
      <c r="E132" s="48">
        <v>1</v>
      </c>
      <c r="F132" s="48"/>
      <c r="G132" s="49"/>
      <c r="H132" s="41">
        <v>6</v>
      </c>
      <c r="I132" s="50">
        <f t="shared" si="18"/>
        <v>0</v>
      </c>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row>
    <row r="133" spans="1:144" x14ac:dyDescent="0.35">
      <c r="A133" s="47" t="s">
        <v>284</v>
      </c>
      <c r="B133" s="48" t="s">
        <v>68</v>
      </c>
      <c r="C133" s="48"/>
      <c r="D133" s="48"/>
      <c r="E133" s="48">
        <v>1</v>
      </c>
      <c r="F133" s="48"/>
      <c r="G133" s="49"/>
      <c r="H133" s="41">
        <v>6</v>
      </c>
      <c r="I133" s="50">
        <f t="shared" si="18"/>
        <v>0</v>
      </c>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row>
    <row r="134" spans="1:144" x14ac:dyDescent="0.35">
      <c r="A134" s="51" t="s">
        <v>46</v>
      </c>
      <c r="B134" s="48"/>
      <c r="C134" s="48"/>
      <c r="D134" s="48"/>
      <c r="E134" s="48"/>
      <c r="F134" s="48"/>
      <c r="G134" s="49"/>
      <c r="H134" s="41"/>
      <c r="I134" s="50"/>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row>
    <row r="135" spans="1:144" x14ac:dyDescent="0.35">
      <c r="A135" s="47" t="s">
        <v>283</v>
      </c>
      <c r="B135" s="48" t="s">
        <v>68</v>
      </c>
      <c r="C135" s="48"/>
      <c r="D135" s="48"/>
      <c r="E135" s="48">
        <v>1</v>
      </c>
      <c r="F135" s="48"/>
      <c r="G135" s="49"/>
      <c r="H135" s="41">
        <v>6</v>
      </c>
      <c r="I135" s="50">
        <f>G135*H135</f>
        <v>0</v>
      </c>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row>
    <row r="136" spans="1:144" x14ac:dyDescent="0.35">
      <c r="A136" s="51" t="s">
        <v>104</v>
      </c>
      <c r="B136" s="48"/>
      <c r="C136" s="48"/>
      <c r="D136" s="48"/>
      <c r="E136" s="48"/>
      <c r="F136" s="48"/>
      <c r="G136" s="49"/>
      <c r="H136" s="41"/>
      <c r="I136" s="50"/>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row>
    <row r="137" spans="1:144" x14ac:dyDescent="0.35">
      <c r="A137" s="47" t="s">
        <v>282</v>
      </c>
      <c r="B137" s="48" t="s">
        <v>68</v>
      </c>
      <c r="C137" s="48"/>
      <c r="D137" s="48"/>
      <c r="E137" s="48">
        <v>2</v>
      </c>
      <c r="F137" s="48"/>
      <c r="G137" s="49"/>
      <c r="H137" s="41">
        <v>6</v>
      </c>
      <c r="I137" s="50">
        <f t="shared" ref="I137:I138" si="19">G137*H137</f>
        <v>0</v>
      </c>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row>
    <row r="138" spans="1:144" x14ac:dyDescent="0.35">
      <c r="A138" s="47" t="s">
        <v>287</v>
      </c>
      <c r="B138" s="48" t="s">
        <v>68</v>
      </c>
      <c r="C138" s="48"/>
      <c r="D138" s="48"/>
      <c r="E138" s="48">
        <v>1</v>
      </c>
      <c r="F138" s="48"/>
      <c r="G138" s="49"/>
      <c r="H138" s="41">
        <v>6</v>
      </c>
      <c r="I138" s="50">
        <f t="shared" si="19"/>
        <v>0</v>
      </c>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row>
    <row r="139" spans="1:144" x14ac:dyDescent="0.35">
      <c r="A139" s="51" t="s">
        <v>105</v>
      </c>
      <c r="B139" s="48"/>
      <c r="C139" s="48"/>
      <c r="D139" s="48"/>
      <c r="E139" s="48"/>
      <c r="F139" s="48"/>
      <c r="G139" s="49"/>
      <c r="H139" s="41"/>
      <c r="I139" s="50"/>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row>
    <row r="140" spans="1:144" x14ac:dyDescent="0.35">
      <c r="A140" s="47" t="s">
        <v>281</v>
      </c>
      <c r="B140" s="48" t="s">
        <v>68</v>
      </c>
      <c r="C140" s="48"/>
      <c r="D140" s="48">
        <v>1</v>
      </c>
      <c r="E140" s="48"/>
      <c r="F140" s="48">
        <v>12</v>
      </c>
      <c r="G140" s="49"/>
      <c r="H140" s="41">
        <v>6</v>
      </c>
      <c r="I140" s="50">
        <f t="shared" ref="I140:I147" si="20">G140*H140</f>
        <v>0</v>
      </c>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row>
    <row r="141" spans="1:144" x14ac:dyDescent="0.35">
      <c r="A141" s="47" t="s">
        <v>280</v>
      </c>
      <c r="B141" s="48" t="s">
        <v>68</v>
      </c>
      <c r="C141" s="48"/>
      <c r="D141" s="48">
        <v>1</v>
      </c>
      <c r="E141" s="48"/>
      <c r="F141" s="48">
        <v>6</v>
      </c>
      <c r="G141" s="49"/>
      <c r="H141" s="41">
        <v>6</v>
      </c>
      <c r="I141" s="50">
        <f t="shared" si="20"/>
        <v>0</v>
      </c>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row>
    <row r="142" spans="1:144" x14ac:dyDescent="0.35">
      <c r="A142" s="47" t="s">
        <v>279</v>
      </c>
      <c r="B142" s="48" t="s">
        <v>68</v>
      </c>
      <c r="C142" s="48"/>
      <c r="D142" s="48"/>
      <c r="E142" s="48">
        <v>1</v>
      </c>
      <c r="F142" s="48"/>
      <c r="G142" s="49"/>
      <c r="H142" s="41">
        <v>6</v>
      </c>
      <c r="I142" s="50">
        <f t="shared" si="20"/>
        <v>0</v>
      </c>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row>
    <row r="143" spans="1:144" x14ac:dyDescent="0.35">
      <c r="A143" s="47" t="s">
        <v>278</v>
      </c>
      <c r="B143" s="48" t="s">
        <v>68</v>
      </c>
      <c r="C143" s="48"/>
      <c r="D143" s="48"/>
      <c r="E143" s="48">
        <v>1</v>
      </c>
      <c r="F143" s="48"/>
      <c r="G143" s="49"/>
      <c r="H143" s="41">
        <v>6</v>
      </c>
      <c r="I143" s="50">
        <f t="shared" si="20"/>
        <v>0</v>
      </c>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row>
    <row r="144" spans="1:144" x14ac:dyDescent="0.35">
      <c r="A144" s="47" t="s">
        <v>275</v>
      </c>
      <c r="B144" s="48" t="s">
        <v>68</v>
      </c>
      <c r="C144" s="48"/>
      <c r="D144" s="48"/>
      <c r="E144" s="48">
        <v>1</v>
      </c>
      <c r="F144" s="48"/>
      <c r="G144" s="49"/>
      <c r="H144" s="41">
        <v>6</v>
      </c>
      <c r="I144" s="50">
        <f t="shared" si="20"/>
        <v>0</v>
      </c>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row>
    <row r="145" spans="1:144" x14ac:dyDescent="0.35">
      <c r="A145" s="47" t="s">
        <v>277</v>
      </c>
      <c r="B145" s="48" t="s">
        <v>68</v>
      </c>
      <c r="C145" s="48"/>
      <c r="D145" s="48"/>
      <c r="E145" s="48">
        <v>1</v>
      </c>
      <c r="F145" s="48"/>
      <c r="G145" s="49"/>
      <c r="H145" s="41">
        <v>6</v>
      </c>
      <c r="I145" s="50">
        <f t="shared" si="20"/>
        <v>0</v>
      </c>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row>
    <row r="146" spans="1:144" x14ac:dyDescent="0.35">
      <c r="A146" s="47" t="s">
        <v>276</v>
      </c>
      <c r="B146" s="48" t="s">
        <v>68</v>
      </c>
      <c r="C146" s="48"/>
      <c r="D146" s="48"/>
      <c r="E146" s="48">
        <v>1</v>
      </c>
      <c r="F146" s="48"/>
      <c r="G146" s="49"/>
      <c r="H146" s="41">
        <v>6</v>
      </c>
      <c r="I146" s="50">
        <f t="shared" si="20"/>
        <v>0</v>
      </c>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row>
    <row r="147" spans="1:144" x14ac:dyDescent="0.35">
      <c r="A147" s="47" t="s">
        <v>293</v>
      </c>
      <c r="B147" s="48" t="s">
        <v>86</v>
      </c>
      <c r="C147" s="48">
        <v>6</v>
      </c>
      <c r="D147" s="48"/>
      <c r="E147" s="48"/>
      <c r="F147" s="48"/>
      <c r="G147" s="49"/>
      <c r="H147" s="41">
        <v>6</v>
      </c>
      <c r="I147" s="50">
        <f t="shared" si="20"/>
        <v>0</v>
      </c>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row>
    <row r="148" spans="1:144" x14ac:dyDescent="0.35">
      <c r="A148" s="51" t="s">
        <v>106</v>
      </c>
      <c r="B148" s="48"/>
      <c r="C148" s="48"/>
      <c r="D148" s="48"/>
      <c r="E148" s="48"/>
      <c r="F148" s="48"/>
      <c r="G148" s="49"/>
      <c r="H148" s="41"/>
      <c r="I148" s="50"/>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row>
    <row r="149" spans="1:144" x14ac:dyDescent="0.35">
      <c r="A149" s="47" t="s">
        <v>275</v>
      </c>
      <c r="B149" s="48" t="s">
        <v>68</v>
      </c>
      <c r="C149" s="48"/>
      <c r="D149" s="48"/>
      <c r="E149" s="48">
        <v>1</v>
      </c>
      <c r="F149" s="48"/>
      <c r="G149" s="49"/>
      <c r="H149" s="41">
        <v>6</v>
      </c>
      <c r="I149" s="50">
        <f t="shared" ref="I149:I150" si="21">G149*H149</f>
        <v>0</v>
      </c>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row>
    <row r="150" spans="1:144" x14ac:dyDescent="0.35">
      <c r="A150" s="47" t="s">
        <v>292</v>
      </c>
      <c r="B150" s="48" t="s">
        <v>86</v>
      </c>
      <c r="C150" s="48"/>
      <c r="D150" s="48"/>
      <c r="E150" s="48"/>
      <c r="F150" s="48"/>
      <c r="G150" s="49"/>
      <c r="H150" s="41">
        <v>6</v>
      </c>
      <c r="I150" s="50">
        <f t="shared" si="21"/>
        <v>0</v>
      </c>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row>
    <row r="151" spans="1:144" x14ac:dyDescent="0.35">
      <c r="A151" s="51" t="s">
        <v>107</v>
      </c>
      <c r="B151" s="48"/>
      <c r="C151" s="48"/>
      <c r="D151" s="48"/>
      <c r="E151" s="48"/>
      <c r="F151" s="48"/>
      <c r="G151" s="49"/>
      <c r="H151" s="41"/>
      <c r="I151" s="50"/>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row>
    <row r="152" spans="1:144" x14ac:dyDescent="0.35">
      <c r="A152" s="47" t="s">
        <v>274</v>
      </c>
      <c r="B152" s="48" t="s">
        <v>68</v>
      </c>
      <c r="C152" s="48"/>
      <c r="D152" s="48"/>
      <c r="E152" s="48">
        <v>1</v>
      </c>
      <c r="F152" s="48"/>
      <c r="G152" s="49"/>
      <c r="H152" s="41">
        <v>6</v>
      </c>
      <c r="I152" s="50">
        <f t="shared" ref="I152:I157" si="22">G152*H152</f>
        <v>0</v>
      </c>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row>
    <row r="153" spans="1:144" x14ac:dyDescent="0.35">
      <c r="A153" s="47" t="s">
        <v>273</v>
      </c>
      <c r="B153" s="48" t="s">
        <v>68</v>
      </c>
      <c r="C153" s="48"/>
      <c r="D153" s="48"/>
      <c r="E153" s="48">
        <v>1</v>
      </c>
      <c r="F153" s="48"/>
      <c r="G153" s="49"/>
      <c r="H153" s="41">
        <v>6</v>
      </c>
      <c r="I153" s="50">
        <f t="shared" si="22"/>
        <v>0</v>
      </c>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row>
    <row r="154" spans="1:144" x14ac:dyDescent="0.35">
      <c r="A154" s="47" t="s">
        <v>272</v>
      </c>
      <c r="B154" s="48" t="s">
        <v>68</v>
      </c>
      <c r="C154" s="48"/>
      <c r="D154" s="48"/>
      <c r="E154" s="48">
        <v>1</v>
      </c>
      <c r="F154" s="48"/>
      <c r="G154" s="49"/>
      <c r="H154" s="41">
        <v>6</v>
      </c>
      <c r="I154" s="50">
        <f t="shared" si="22"/>
        <v>0</v>
      </c>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row>
    <row r="155" spans="1:144" x14ac:dyDescent="0.35">
      <c r="A155" s="47" t="s">
        <v>271</v>
      </c>
      <c r="B155" s="48" t="s">
        <v>68</v>
      </c>
      <c r="C155" s="48"/>
      <c r="D155" s="48"/>
      <c r="E155" s="48">
        <v>1</v>
      </c>
      <c r="F155" s="48"/>
      <c r="G155" s="49"/>
      <c r="H155" s="41">
        <v>6</v>
      </c>
      <c r="I155" s="50">
        <f t="shared" si="22"/>
        <v>0</v>
      </c>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row>
    <row r="156" spans="1:144" x14ac:dyDescent="0.35">
      <c r="A156" s="47" t="s">
        <v>270</v>
      </c>
      <c r="B156" s="48" t="s">
        <v>68</v>
      </c>
      <c r="C156" s="48"/>
      <c r="D156" s="48"/>
      <c r="E156" s="48">
        <v>1</v>
      </c>
      <c r="F156" s="48"/>
      <c r="G156" s="49"/>
      <c r="H156" s="41">
        <v>6</v>
      </c>
      <c r="I156" s="50">
        <f t="shared" si="22"/>
        <v>0</v>
      </c>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row>
    <row r="157" spans="1:144" x14ac:dyDescent="0.35">
      <c r="A157" s="47" t="s">
        <v>269</v>
      </c>
      <c r="B157" s="48" t="s">
        <v>68</v>
      </c>
      <c r="C157" s="48"/>
      <c r="D157" s="48"/>
      <c r="E157" s="48">
        <v>1</v>
      </c>
      <c r="F157" s="48"/>
      <c r="G157" s="49"/>
      <c r="H157" s="41">
        <v>6</v>
      </c>
      <c r="I157" s="50">
        <f t="shared" si="22"/>
        <v>0</v>
      </c>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row>
    <row r="158" spans="1:144" x14ac:dyDescent="0.35">
      <c r="A158" s="51" t="s">
        <v>108</v>
      </c>
      <c r="B158" s="48"/>
      <c r="C158" s="48"/>
      <c r="D158" s="48"/>
      <c r="E158" s="48"/>
      <c r="F158" s="48"/>
      <c r="G158" s="49"/>
      <c r="H158" s="41"/>
      <c r="I158" s="50"/>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row>
    <row r="159" spans="1:144" x14ac:dyDescent="0.35">
      <c r="A159" s="47" t="s">
        <v>268</v>
      </c>
      <c r="B159" s="48" t="s">
        <v>86</v>
      </c>
      <c r="C159" s="48"/>
      <c r="D159" s="48"/>
      <c r="E159" s="48"/>
      <c r="F159" s="48"/>
      <c r="G159" s="49"/>
      <c r="H159" s="41">
        <v>6</v>
      </c>
      <c r="I159" s="50">
        <f>G159*H159</f>
        <v>0</v>
      </c>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row>
    <row r="160" spans="1:144" x14ac:dyDescent="0.35">
      <c r="A160" s="51" t="s">
        <v>109</v>
      </c>
      <c r="B160" s="48"/>
      <c r="C160" s="48"/>
      <c r="D160" s="48"/>
      <c r="E160" s="48"/>
      <c r="F160" s="48"/>
      <c r="G160" s="49"/>
      <c r="H160" s="41"/>
      <c r="I160" s="50"/>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row>
    <row r="161" spans="1:144" x14ac:dyDescent="0.35">
      <c r="A161" s="47" t="s">
        <v>267</v>
      </c>
      <c r="B161" s="48" t="s">
        <v>68</v>
      </c>
      <c r="C161" s="48"/>
      <c r="D161" s="48"/>
      <c r="E161" s="48">
        <v>1</v>
      </c>
      <c r="F161" s="48"/>
      <c r="G161" s="49"/>
      <c r="H161" s="41">
        <v>6</v>
      </c>
      <c r="I161" s="50">
        <f t="shared" ref="I161:I166" si="23">G161*H161</f>
        <v>0</v>
      </c>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row>
    <row r="162" spans="1:144" x14ac:dyDescent="0.35">
      <c r="A162" s="47" t="s">
        <v>266</v>
      </c>
      <c r="B162" s="48" t="s">
        <v>68</v>
      </c>
      <c r="C162" s="48"/>
      <c r="D162" s="48"/>
      <c r="E162" s="48">
        <v>1</v>
      </c>
      <c r="F162" s="48"/>
      <c r="G162" s="49"/>
      <c r="H162" s="41">
        <v>6</v>
      </c>
      <c r="I162" s="50">
        <f t="shared" si="23"/>
        <v>0</v>
      </c>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row>
    <row r="163" spans="1:144" x14ac:dyDescent="0.35">
      <c r="A163" s="47" t="s">
        <v>265</v>
      </c>
      <c r="B163" s="48" t="s">
        <v>68</v>
      </c>
      <c r="C163" s="48"/>
      <c r="D163" s="48"/>
      <c r="E163" s="48">
        <v>1</v>
      </c>
      <c r="F163" s="48"/>
      <c r="G163" s="49"/>
      <c r="H163" s="41">
        <v>6</v>
      </c>
      <c r="I163" s="50">
        <f t="shared" si="23"/>
        <v>0</v>
      </c>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row>
    <row r="164" spans="1:144" x14ac:dyDescent="0.35">
      <c r="A164" s="47" t="s">
        <v>264</v>
      </c>
      <c r="B164" s="48" t="s">
        <v>68</v>
      </c>
      <c r="C164" s="48"/>
      <c r="D164" s="48"/>
      <c r="E164" s="48">
        <v>1</v>
      </c>
      <c r="F164" s="48"/>
      <c r="G164" s="49"/>
      <c r="H164" s="41">
        <v>6</v>
      </c>
      <c r="I164" s="50">
        <f t="shared" si="23"/>
        <v>0</v>
      </c>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row>
    <row r="165" spans="1:144" x14ac:dyDescent="0.35">
      <c r="A165" s="47" t="s">
        <v>263</v>
      </c>
      <c r="B165" s="48" t="s">
        <v>68</v>
      </c>
      <c r="C165" s="48"/>
      <c r="D165" s="48"/>
      <c r="E165" s="48"/>
      <c r="F165" s="48">
        <v>1</v>
      </c>
      <c r="G165" s="49"/>
      <c r="H165" s="41">
        <v>6</v>
      </c>
      <c r="I165" s="50">
        <f t="shared" si="23"/>
        <v>0</v>
      </c>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row>
    <row r="166" spans="1:144" x14ac:dyDescent="0.35">
      <c r="A166" s="47" t="s">
        <v>262</v>
      </c>
      <c r="B166" s="48" t="s">
        <v>68</v>
      </c>
      <c r="C166" s="48"/>
      <c r="D166" s="48"/>
      <c r="E166" s="48"/>
      <c r="F166" s="48">
        <v>1</v>
      </c>
      <c r="G166" s="49"/>
      <c r="H166" s="41">
        <v>6</v>
      </c>
      <c r="I166" s="50">
        <f t="shared" si="23"/>
        <v>0</v>
      </c>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row>
    <row r="167" spans="1:144" x14ac:dyDescent="0.35">
      <c r="A167" s="51" t="s">
        <v>110</v>
      </c>
      <c r="B167" s="48"/>
      <c r="C167" s="48"/>
      <c r="D167" s="48"/>
      <c r="E167" s="48"/>
      <c r="F167" s="48"/>
      <c r="G167" s="49"/>
      <c r="H167" s="41"/>
      <c r="I167" s="50"/>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row>
    <row r="168" spans="1:144" x14ac:dyDescent="0.35">
      <c r="A168" s="47" t="s">
        <v>261</v>
      </c>
      <c r="B168" s="48" t="s">
        <v>68</v>
      </c>
      <c r="C168" s="48"/>
      <c r="D168" s="48"/>
      <c r="E168" s="48">
        <v>1</v>
      </c>
      <c r="F168" s="48"/>
      <c r="G168" s="49"/>
      <c r="H168" s="41">
        <v>6</v>
      </c>
      <c r="I168" s="50">
        <f>G168*H168</f>
        <v>0</v>
      </c>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row>
    <row r="169" spans="1:144" x14ac:dyDescent="0.35">
      <c r="A169" s="51" t="s">
        <v>48</v>
      </c>
      <c r="B169" s="48"/>
      <c r="C169" s="48"/>
      <c r="D169" s="48"/>
      <c r="E169" s="48"/>
      <c r="F169" s="48"/>
      <c r="G169" s="49"/>
      <c r="H169" s="41"/>
      <c r="I169" s="50"/>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row>
    <row r="170" spans="1:144" x14ac:dyDescent="0.35">
      <c r="A170" s="47" t="s">
        <v>260</v>
      </c>
      <c r="B170" s="48" t="s">
        <v>68</v>
      </c>
      <c r="C170" s="48"/>
      <c r="D170" s="48"/>
      <c r="E170" s="48"/>
      <c r="F170" s="48"/>
      <c r="G170" s="49"/>
      <c r="H170" s="41">
        <v>6</v>
      </c>
      <c r="I170" s="50">
        <f t="shared" ref="I170:I171" si="24">G170*H170</f>
        <v>0</v>
      </c>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row>
    <row r="171" spans="1:144" x14ac:dyDescent="0.35">
      <c r="A171" s="47" t="s">
        <v>259</v>
      </c>
      <c r="B171" s="48" t="s">
        <v>68</v>
      </c>
      <c r="C171" s="48"/>
      <c r="D171" s="48"/>
      <c r="E171" s="48"/>
      <c r="F171" s="48"/>
      <c r="G171" s="49"/>
      <c r="H171" s="41">
        <v>6</v>
      </c>
      <c r="I171" s="50">
        <f t="shared" si="24"/>
        <v>0</v>
      </c>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row>
    <row r="172" spans="1:144" x14ac:dyDescent="0.35">
      <c r="A172" s="51" t="s">
        <v>111</v>
      </c>
      <c r="B172" s="48"/>
      <c r="C172" s="48"/>
      <c r="D172" s="48"/>
      <c r="E172" s="48"/>
      <c r="F172" s="48"/>
      <c r="G172" s="49"/>
      <c r="H172" s="41"/>
      <c r="I172" s="50"/>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row>
    <row r="173" spans="1:144" x14ac:dyDescent="0.35">
      <c r="A173" s="47" t="s">
        <v>291</v>
      </c>
      <c r="B173" s="48" t="s">
        <v>86</v>
      </c>
      <c r="C173" s="48"/>
      <c r="D173" s="48"/>
      <c r="E173" s="48"/>
      <c r="F173" s="48"/>
      <c r="G173" s="49"/>
      <c r="H173" s="41">
        <v>6</v>
      </c>
      <c r="I173" s="50">
        <f t="shared" ref="I173:I175" si="25">G173*H173</f>
        <v>0</v>
      </c>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row>
    <row r="174" spans="1:144" x14ac:dyDescent="0.35">
      <c r="A174" s="47" t="s">
        <v>290</v>
      </c>
      <c r="B174" s="48" t="s">
        <v>86</v>
      </c>
      <c r="C174" s="48"/>
      <c r="D174" s="48"/>
      <c r="E174" s="48"/>
      <c r="F174" s="48"/>
      <c r="G174" s="49"/>
      <c r="H174" s="41">
        <v>6</v>
      </c>
      <c r="I174" s="50">
        <f t="shared" si="25"/>
        <v>0</v>
      </c>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row>
    <row r="175" spans="1:144" x14ac:dyDescent="0.35">
      <c r="A175" s="47" t="s">
        <v>321</v>
      </c>
      <c r="B175" s="48" t="s">
        <v>86</v>
      </c>
      <c r="C175" s="48"/>
      <c r="D175" s="48"/>
      <c r="E175" s="48"/>
      <c r="F175" s="48"/>
      <c r="G175" s="49"/>
      <c r="H175" s="41">
        <v>6</v>
      </c>
      <c r="I175" s="50">
        <f t="shared" si="25"/>
        <v>0</v>
      </c>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row>
    <row r="176" spans="1:144" x14ac:dyDescent="0.35">
      <c r="A176" s="51" t="s">
        <v>112</v>
      </c>
      <c r="B176" s="48"/>
      <c r="C176" s="48"/>
      <c r="D176" s="48"/>
      <c r="E176" s="48"/>
      <c r="F176" s="48"/>
      <c r="G176" s="49"/>
      <c r="H176" s="41"/>
      <c r="I176" s="50"/>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row>
    <row r="177" spans="1:144" x14ac:dyDescent="0.35">
      <c r="A177" s="47" t="s">
        <v>258</v>
      </c>
      <c r="B177" s="48" t="s">
        <v>68</v>
      </c>
      <c r="C177" s="48">
        <v>4</v>
      </c>
      <c r="D177" s="48"/>
      <c r="E177" s="48"/>
      <c r="F177" s="48"/>
      <c r="G177" s="49"/>
      <c r="H177" s="41">
        <v>6</v>
      </c>
      <c r="I177" s="50">
        <f t="shared" ref="I177:I178" si="26">G177*H177</f>
        <v>0</v>
      </c>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row>
    <row r="178" spans="1:144" x14ac:dyDescent="0.35">
      <c r="A178" s="47" t="s">
        <v>257</v>
      </c>
      <c r="B178" s="48" t="s">
        <v>68</v>
      </c>
      <c r="C178" s="48">
        <v>4</v>
      </c>
      <c r="D178" s="48"/>
      <c r="E178" s="48"/>
      <c r="F178" s="48"/>
      <c r="G178" s="49"/>
      <c r="H178" s="41">
        <v>6</v>
      </c>
      <c r="I178" s="50">
        <f t="shared" si="26"/>
        <v>0</v>
      </c>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row>
    <row r="179" spans="1:144" x14ac:dyDescent="0.35">
      <c r="A179" s="51" t="s">
        <v>113</v>
      </c>
      <c r="B179" s="48"/>
      <c r="C179" s="48"/>
      <c r="D179" s="48"/>
      <c r="E179" s="48"/>
      <c r="F179" s="48"/>
      <c r="G179" s="49"/>
      <c r="H179" s="41"/>
      <c r="I179" s="50"/>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row>
    <row r="180" spans="1:144" x14ac:dyDescent="0.35">
      <c r="A180" s="47" t="s">
        <v>322</v>
      </c>
      <c r="B180" s="48" t="s">
        <v>86</v>
      </c>
      <c r="C180" s="48"/>
      <c r="D180" s="48"/>
      <c r="E180" s="48"/>
      <c r="F180" s="48"/>
      <c r="G180" s="49"/>
      <c r="H180" s="41">
        <v>6</v>
      </c>
      <c r="I180" s="50">
        <f>G180*H180</f>
        <v>0</v>
      </c>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row>
    <row r="181" spans="1:144" x14ac:dyDescent="0.35">
      <c r="A181" s="51" t="s">
        <v>114</v>
      </c>
      <c r="B181" s="48"/>
      <c r="C181" s="48"/>
      <c r="D181" s="48"/>
      <c r="E181" s="48"/>
      <c r="F181" s="48"/>
      <c r="G181" s="49"/>
      <c r="H181" s="41"/>
      <c r="I181" s="50"/>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row>
    <row r="182" spans="1:144" x14ac:dyDescent="0.35">
      <c r="A182" s="47" t="s">
        <v>323</v>
      </c>
      <c r="B182" s="48" t="s">
        <v>86</v>
      </c>
      <c r="C182" s="48"/>
      <c r="D182" s="48"/>
      <c r="E182" s="48"/>
      <c r="F182" s="48"/>
      <c r="G182" s="49"/>
      <c r="H182" s="41">
        <v>6</v>
      </c>
      <c r="I182" s="50">
        <f>G182*H182</f>
        <v>0</v>
      </c>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row>
    <row r="183" spans="1:144" x14ac:dyDescent="0.35">
      <c r="A183" s="51" t="s">
        <v>115</v>
      </c>
      <c r="B183" s="48"/>
      <c r="C183" s="48"/>
      <c r="D183" s="48"/>
      <c r="E183" s="48"/>
      <c r="F183" s="48"/>
      <c r="G183" s="49"/>
      <c r="H183" s="41"/>
      <c r="I183" s="50"/>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row>
    <row r="184" spans="1:144" x14ac:dyDescent="0.35">
      <c r="A184" s="47" t="s">
        <v>324</v>
      </c>
      <c r="B184" s="48" t="s">
        <v>86</v>
      </c>
      <c r="C184" s="48"/>
      <c r="D184" s="48"/>
      <c r="E184" s="48"/>
      <c r="F184" s="48"/>
      <c r="G184" s="49"/>
      <c r="H184" s="41">
        <v>6</v>
      </c>
      <c r="I184" s="50">
        <f>G184*H184</f>
        <v>0</v>
      </c>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row>
    <row r="185" spans="1:144" x14ac:dyDescent="0.35">
      <c r="A185" s="51" t="s">
        <v>116</v>
      </c>
      <c r="B185" s="48"/>
      <c r="C185" s="48"/>
      <c r="D185" s="48"/>
      <c r="E185" s="48"/>
      <c r="F185" s="48"/>
      <c r="G185" s="49"/>
      <c r="H185" s="41"/>
      <c r="I185" s="50"/>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row>
    <row r="186" spans="1:144" x14ac:dyDescent="0.35">
      <c r="A186" s="47" t="s">
        <v>325</v>
      </c>
      <c r="B186" s="48" t="s">
        <v>86</v>
      </c>
      <c r="C186" s="48"/>
      <c r="D186" s="48"/>
      <c r="E186" s="48"/>
      <c r="F186" s="48"/>
      <c r="G186" s="49"/>
      <c r="H186" s="41">
        <v>6</v>
      </c>
      <c r="I186" s="50">
        <f t="shared" ref="I186:I187" si="27">G186*H186</f>
        <v>0</v>
      </c>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row>
    <row r="187" spans="1:144" x14ac:dyDescent="0.35">
      <c r="A187" s="47" t="s">
        <v>326</v>
      </c>
      <c r="B187" s="48" t="s">
        <v>86</v>
      </c>
      <c r="C187" s="48"/>
      <c r="D187" s="48"/>
      <c r="E187" s="48"/>
      <c r="F187" s="48"/>
      <c r="G187" s="49"/>
      <c r="H187" s="41">
        <v>6</v>
      </c>
      <c r="I187" s="50">
        <f t="shared" si="27"/>
        <v>0</v>
      </c>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row>
    <row r="188" spans="1:144" x14ac:dyDescent="0.35">
      <c r="A188" s="51" t="s">
        <v>117</v>
      </c>
      <c r="B188" s="48"/>
      <c r="C188" s="48"/>
      <c r="D188" s="48"/>
      <c r="E188" s="48"/>
      <c r="F188" s="48"/>
      <c r="G188" s="49"/>
      <c r="H188" s="41"/>
      <c r="I188" s="50"/>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row>
    <row r="189" spans="1:144" x14ac:dyDescent="0.35">
      <c r="A189" s="47" t="s">
        <v>256</v>
      </c>
      <c r="B189" s="48" t="s">
        <v>68</v>
      </c>
      <c r="C189" s="48"/>
      <c r="D189" s="48"/>
      <c r="E189" s="48">
        <v>1</v>
      </c>
      <c r="F189" s="48"/>
      <c r="G189" s="49"/>
      <c r="H189" s="41">
        <v>6</v>
      </c>
      <c r="I189" s="50">
        <f t="shared" ref="I189:I190" si="28">G189*H189</f>
        <v>0</v>
      </c>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row>
    <row r="190" spans="1:144" x14ac:dyDescent="0.35">
      <c r="A190" s="47" t="s">
        <v>255</v>
      </c>
      <c r="B190" s="48" t="s">
        <v>68</v>
      </c>
      <c r="C190" s="48"/>
      <c r="D190" s="48"/>
      <c r="E190" s="48">
        <v>1</v>
      </c>
      <c r="F190" s="48"/>
      <c r="G190" s="49"/>
      <c r="H190" s="41">
        <v>6</v>
      </c>
      <c r="I190" s="50">
        <f t="shared" si="28"/>
        <v>0</v>
      </c>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row>
    <row r="191" spans="1:144" x14ac:dyDescent="0.35">
      <c r="A191" s="51" t="s">
        <v>118</v>
      </c>
      <c r="B191" s="48"/>
      <c r="C191" s="48"/>
      <c r="D191" s="48"/>
      <c r="E191" s="48"/>
      <c r="F191" s="48"/>
      <c r="G191" s="49"/>
      <c r="H191" s="41"/>
      <c r="I191" s="50"/>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row>
    <row r="192" spans="1:144" x14ac:dyDescent="0.35">
      <c r="A192" s="47" t="s">
        <v>327</v>
      </c>
      <c r="B192" s="48" t="s">
        <v>86</v>
      </c>
      <c r="C192" s="48"/>
      <c r="D192" s="48"/>
      <c r="E192" s="48"/>
      <c r="F192" s="48"/>
      <c r="G192" s="49"/>
      <c r="H192" s="41">
        <v>6</v>
      </c>
      <c r="I192" s="50">
        <f t="shared" ref="I192:I194" si="29">G192*H192</f>
        <v>0</v>
      </c>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row>
    <row r="193" spans="1:144" x14ac:dyDescent="0.35">
      <c r="A193" s="47" t="s">
        <v>328</v>
      </c>
      <c r="B193" s="48" t="s">
        <v>86</v>
      </c>
      <c r="C193" s="48"/>
      <c r="D193" s="48"/>
      <c r="E193" s="48"/>
      <c r="F193" s="48"/>
      <c r="G193" s="49"/>
      <c r="H193" s="41">
        <v>6</v>
      </c>
      <c r="I193" s="50">
        <f t="shared" si="29"/>
        <v>0</v>
      </c>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row>
    <row r="194" spans="1:144" x14ac:dyDescent="0.35">
      <c r="A194" s="47" t="s">
        <v>289</v>
      </c>
      <c r="B194" s="48" t="s">
        <v>86</v>
      </c>
      <c r="C194" s="48">
        <v>2</v>
      </c>
      <c r="D194" s="48"/>
      <c r="E194" s="48"/>
      <c r="F194" s="48"/>
      <c r="G194" s="49"/>
      <c r="H194" s="41">
        <v>6</v>
      </c>
      <c r="I194" s="50">
        <f t="shared" si="29"/>
        <v>0</v>
      </c>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row>
    <row r="195" spans="1:144" x14ac:dyDescent="0.35">
      <c r="A195" s="51" t="s">
        <v>119</v>
      </c>
      <c r="B195" s="48"/>
      <c r="C195" s="48"/>
      <c r="D195" s="48"/>
      <c r="E195" s="48"/>
      <c r="F195" s="48"/>
      <c r="G195" s="49"/>
      <c r="H195" s="41"/>
      <c r="I195" s="50"/>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row>
    <row r="196" spans="1:144" x14ac:dyDescent="0.35">
      <c r="A196" s="47" t="s">
        <v>254</v>
      </c>
      <c r="B196" s="48" t="s">
        <v>68</v>
      </c>
      <c r="C196" s="48"/>
      <c r="D196" s="48"/>
      <c r="E196" s="48">
        <v>1</v>
      </c>
      <c r="F196" s="48"/>
      <c r="G196" s="49"/>
      <c r="H196" s="41">
        <v>6</v>
      </c>
      <c r="I196" s="50">
        <f>G196*H196</f>
        <v>0</v>
      </c>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row>
    <row r="197" spans="1:144" x14ac:dyDescent="0.35">
      <c r="A197" s="51" t="s">
        <v>120</v>
      </c>
      <c r="B197" s="48"/>
      <c r="C197" s="48"/>
      <c r="D197" s="48"/>
      <c r="E197" s="48"/>
      <c r="F197" s="48"/>
      <c r="G197" s="49"/>
      <c r="H197" s="41"/>
      <c r="I197" s="50"/>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row>
    <row r="198" spans="1:144" x14ac:dyDescent="0.35">
      <c r="A198" s="47" t="s">
        <v>253</v>
      </c>
      <c r="B198" s="48" t="s">
        <v>86</v>
      </c>
      <c r="C198" s="48"/>
      <c r="D198" s="48"/>
      <c r="E198" s="48"/>
      <c r="F198" s="48"/>
      <c r="G198" s="49"/>
      <c r="H198" s="41">
        <v>6</v>
      </c>
      <c r="I198" s="50">
        <f t="shared" ref="I198:I210" si="30">G198*H198</f>
        <v>0</v>
      </c>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row>
    <row r="199" spans="1:144" x14ac:dyDescent="0.35">
      <c r="A199" s="47" t="s">
        <v>252</v>
      </c>
      <c r="B199" s="48" t="s">
        <v>86</v>
      </c>
      <c r="C199" s="48"/>
      <c r="D199" s="48"/>
      <c r="E199" s="48"/>
      <c r="F199" s="48"/>
      <c r="G199" s="49"/>
      <c r="H199" s="41">
        <v>6</v>
      </c>
      <c r="I199" s="50">
        <f t="shared" si="30"/>
        <v>0</v>
      </c>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row>
    <row r="200" spans="1:144" x14ac:dyDescent="0.35">
      <c r="A200" s="47" t="s">
        <v>251</v>
      </c>
      <c r="B200" s="48" t="s">
        <v>86</v>
      </c>
      <c r="C200" s="48"/>
      <c r="D200" s="48"/>
      <c r="E200" s="48"/>
      <c r="F200" s="48"/>
      <c r="G200" s="49"/>
      <c r="H200" s="41">
        <v>6</v>
      </c>
      <c r="I200" s="50">
        <f t="shared" si="30"/>
        <v>0</v>
      </c>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row>
    <row r="201" spans="1:144" x14ac:dyDescent="0.35">
      <c r="A201" s="47" t="s">
        <v>250</v>
      </c>
      <c r="B201" s="48" t="s">
        <v>86</v>
      </c>
      <c r="C201" s="48"/>
      <c r="D201" s="48"/>
      <c r="E201" s="48"/>
      <c r="F201" s="48"/>
      <c r="G201" s="49"/>
      <c r="H201" s="41">
        <v>6</v>
      </c>
      <c r="I201" s="50">
        <f t="shared" si="30"/>
        <v>0</v>
      </c>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row>
    <row r="202" spans="1:144" x14ac:dyDescent="0.35">
      <c r="A202" s="47" t="s">
        <v>249</v>
      </c>
      <c r="B202" s="48" t="s">
        <v>86</v>
      </c>
      <c r="C202" s="48"/>
      <c r="D202" s="48"/>
      <c r="E202" s="48"/>
      <c r="F202" s="48"/>
      <c r="G202" s="49"/>
      <c r="H202" s="41">
        <v>6</v>
      </c>
      <c r="I202" s="50">
        <f t="shared" si="30"/>
        <v>0</v>
      </c>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row>
    <row r="203" spans="1:144" x14ac:dyDescent="0.35">
      <c r="A203" s="47" t="s">
        <v>248</v>
      </c>
      <c r="B203" s="48" t="s">
        <v>86</v>
      </c>
      <c r="C203" s="48">
        <v>2</v>
      </c>
      <c r="D203" s="48"/>
      <c r="E203" s="48"/>
      <c r="F203" s="48"/>
      <c r="G203" s="49"/>
      <c r="H203" s="41">
        <v>6</v>
      </c>
      <c r="I203" s="50">
        <f t="shared" si="30"/>
        <v>0</v>
      </c>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row>
    <row r="204" spans="1:144" x14ac:dyDescent="0.35">
      <c r="A204" s="47" t="s">
        <v>247</v>
      </c>
      <c r="B204" s="48" t="s">
        <v>86</v>
      </c>
      <c r="C204" s="48"/>
      <c r="D204" s="48"/>
      <c r="E204" s="48"/>
      <c r="F204" s="48"/>
      <c r="G204" s="49"/>
      <c r="H204" s="41">
        <v>6</v>
      </c>
      <c r="I204" s="50">
        <f t="shared" si="30"/>
        <v>0</v>
      </c>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row>
    <row r="205" spans="1:144" x14ac:dyDescent="0.35">
      <c r="A205" s="47" t="s">
        <v>246</v>
      </c>
      <c r="B205" s="48" t="s">
        <v>86</v>
      </c>
      <c r="C205" s="48"/>
      <c r="D205" s="48"/>
      <c r="E205" s="48"/>
      <c r="F205" s="48"/>
      <c r="G205" s="49"/>
      <c r="H205" s="41">
        <v>6</v>
      </c>
      <c r="I205" s="50">
        <f t="shared" si="30"/>
        <v>0</v>
      </c>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row>
    <row r="206" spans="1:144" x14ac:dyDescent="0.35">
      <c r="A206" s="47" t="s">
        <v>245</v>
      </c>
      <c r="B206" s="48" t="s">
        <v>86</v>
      </c>
      <c r="C206" s="48"/>
      <c r="D206" s="48"/>
      <c r="E206" s="48"/>
      <c r="F206" s="48"/>
      <c r="G206" s="49"/>
      <c r="H206" s="41">
        <v>6</v>
      </c>
      <c r="I206" s="50">
        <f t="shared" si="30"/>
        <v>0</v>
      </c>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row>
    <row r="207" spans="1:144" x14ac:dyDescent="0.35">
      <c r="A207" s="47" t="s">
        <v>244</v>
      </c>
      <c r="B207" s="48" t="s">
        <v>86</v>
      </c>
      <c r="C207" s="48"/>
      <c r="D207" s="48"/>
      <c r="E207" s="48"/>
      <c r="F207" s="48"/>
      <c r="G207" s="49"/>
      <c r="H207" s="41">
        <v>6</v>
      </c>
      <c r="I207" s="50">
        <f t="shared" si="30"/>
        <v>0</v>
      </c>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row>
    <row r="208" spans="1:144" x14ac:dyDescent="0.35">
      <c r="A208" s="47" t="s">
        <v>243</v>
      </c>
      <c r="B208" s="48" t="s">
        <v>86</v>
      </c>
      <c r="C208" s="48"/>
      <c r="D208" s="48"/>
      <c r="E208" s="48"/>
      <c r="F208" s="48"/>
      <c r="G208" s="49"/>
      <c r="H208" s="41">
        <v>6</v>
      </c>
      <c r="I208" s="50">
        <f t="shared" si="30"/>
        <v>0</v>
      </c>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row>
    <row r="209" spans="1:144" x14ac:dyDescent="0.35">
      <c r="A209" s="47" t="s">
        <v>242</v>
      </c>
      <c r="B209" s="48" t="s">
        <v>86</v>
      </c>
      <c r="C209" s="48"/>
      <c r="D209" s="48"/>
      <c r="E209" s="48"/>
      <c r="F209" s="48"/>
      <c r="G209" s="49"/>
      <c r="H209" s="41">
        <v>6</v>
      </c>
      <c r="I209" s="50">
        <f t="shared" si="30"/>
        <v>0</v>
      </c>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row>
    <row r="210" spans="1:144" x14ac:dyDescent="0.35">
      <c r="A210" s="47" t="s">
        <v>241</v>
      </c>
      <c r="B210" s="48" t="s">
        <v>86</v>
      </c>
      <c r="C210" s="48"/>
      <c r="D210" s="48"/>
      <c r="E210" s="48"/>
      <c r="F210" s="48"/>
      <c r="G210" s="49"/>
      <c r="H210" s="41">
        <v>6</v>
      </c>
      <c r="I210" s="50">
        <f t="shared" si="30"/>
        <v>0</v>
      </c>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row>
    <row r="211" spans="1:144" x14ac:dyDescent="0.35">
      <c r="A211" s="51" t="s">
        <v>0</v>
      </c>
      <c r="B211" s="48"/>
      <c r="C211" s="48"/>
      <c r="D211" s="48"/>
      <c r="E211" s="48"/>
      <c r="F211" s="48"/>
      <c r="G211" s="49"/>
      <c r="H211" s="41"/>
      <c r="I211" s="50"/>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row>
    <row r="212" spans="1:144" x14ac:dyDescent="0.35">
      <c r="A212" s="47" t="s">
        <v>156</v>
      </c>
      <c r="B212" s="48" t="s">
        <v>68</v>
      </c>
      <c r="C212" s="48"/>
      <c r="D212" s="48"/>
      <c r="E212" s="48">
        <v>3</v>
      </c>
      <c r="F212" s="48"/>
      <c r="G212" s="49"/>
      <c r="H212" s="41">
        <v>6</v>
      </c>
      <c r="I212" s="50">
        <f>G212*H212</f>
        <v>0</v>
      </c>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row>
    <row r="213" spans="1:144" x14ac:dyDescent="0.35">
      <c r="A213" s="51" t="s">
        <v>122</v>
      </c>
      <c r="B213" s="48"/>
      <c r="C213" s="48"/>
      <c r="D213" s="48"/>
      <c r="E213" s="48"/>
      <c r="F213" s="48"/>
      <c r="G213" s="49"/>
      <c r="H213" s="41"/>
      <c r="I213" s="50"/>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row>
    <row r="214" spans="1:144" x14ac:dyDescent="0.35">
      <c r="A214" s="47" t="s">
        <v>156</v>
      </c>
      <c r="B214" s="48" t="s">
        <v>68</v>
      </c>
      <c r="C214" s="48"/>
      <c r="D214" s="48"/>
      <c r="E214" s="48">
        <v>4</v>
      </c>
      <c r="F214" s="48"/>
      <c r="G214" s="49"/>
      <c r="H214" s="41">
        <v>6</v>
      </c>
      <c r="I214" s="50">
        <f>G214*H214</f>
        <v>0</v>
      </c>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row>
    <row r="215" spans="1:144" x14ac:dyDescent="0.35">
      <c r="A215" s="51" t="s">
        <v>1</v>
      </c>
      <c r="B215" s="48"/>
      <c r="C215" s="48"/>
      <c r="D215" s="48"/>
      <c r="E215" s="48"/>
      <c r="F215" s="48"/>
      <c r="G215" s="49"/>
      <c r="H215" s="41"/>
      <c r="I215" s="50"/>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row>
    <row r="216" spans="1:144" x14ac:dyDescent="0.35">
      <c r="A216" s="47" t="s">
        <v>156</v>
      </c>
      <c r="B216" s="48" t="s">
        <v>68</v>
      </c>
      <c r="C216" s="48"/>
      <c r="D216" s="48"/>
      <c r="E216" s="48">
        <v>2</v>
      </c>
      <c r="F216" s="48"/>
      <c r="G216" s="49"/>
      <c r="H216" s="41">
        <v>6</v>
      </c>
      <c r="I216" s="50">
        <f>G216*H216</f>
        <v>0</v>
      </c>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row>
    <row r="217" spans="1:144" x14ac:dyDescent="0.35">
      <c r="A217" s="51" t="s">
        <v>123</v>
      </c>
      <c r="B217" s="48"/>
      <c r="C217" s="48"/>
      <c r="D217" s="48"/>
      <c r="E217" s="48"/>
      <c r="F217" s="48"/>
      <c r="G217" s="49"/>
      <c r="H217" s="41"/>
      <c r="I217" s="50"/>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row>
    <row r="218" spans="1:144" x14ac:dyDescent="0.35">
      <c r="A218" s="47" t="s">
        <v>156</v>
      </c>
      <c r="B218" s="48" t="s">
        <v>68</v>
      </c>
      <c r="C218" s="48"/>
      <c r="D218" s="48"/>
      <c r="E218" s="48">
        <v>9</v>
      </c>
      <c r="F218" s="48"/>
      <c r="G218" s="49"/>
      <c r="H218" s="41">
        <v>6</v>
      </c>
      <c r="I218" s="50">
        <f>G218*H218</f>
        <v>0</v>
      </c>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row>
    <row r="219" spans="1:144" x14ac:dyDescent="0.35">
      <c r="A219" s="51" t="s">
        <v>125</v>
      </c>
      <c r="B219" s="48"/>
      <c r="C219" s="48"/>
      <c r="D219" s="48"/>
      <c r="E219" s="48"/>
      <c r="F219" s="48"/>
      <c r="G219" s="49"/>
      <c r="H219" s="41"/>
      <c r="I219" s="50"/>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row>
    <row r="220" spans="1:144" x14ac:dyDescent="0.35">
      <c r="A220" s="47" t="s">
        <v>156</v>
      </c>
      <c r="B220" s="48" t="s">
        <v>68</v>
      </c>
      <c r="C220" s="48"/>
      <c r="D220" s="48"/>
      <c r="E220" s="48">
        <v>3</v>
      </c>
      <c r="F220" s="48"/>
      <c r="G220" s="49"/>
      <c r="H220" s="41">
        <v>6</v>
      </c>
      <c r="I220" s="50">
        <f>G220*H220</f>
        <v>0</v>
      </c>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row>
    <row r="221" spans="1:144" x14ac:dyDescent="0.35">
      <c r="A221" s="51" t="s">
        <v>128</v>
      </c>
      <c r="B221" s="48"/>
      <c r="C221" s="48"/>
      <c r="D221" s="48"/>
      <c r="E221" s="48"/>
      <c r="F221" s="48"/>
      <c r="G221" s="49"/>
      <c r="H221" s="41"/>
      <c r="I221" s="50"/>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row>
    <row r="222" spans="1:144" x14ac:dyDescent="0.35">
      <c r="A222" s="47" t="s">
        <v>156</v>
      </c>
      <c r="B222" s="48" t="s">
        <v>68</v>
      </c>
      <c r="C222" s="48"/>
      <c r="D222" s="48"/>
      <c r="E222" s="48">
        <v>1</v>
      </c>
      <c r="F222" s="48"/>
      <c r="G222" s="49"/>
      <c r="H222" s="41">
        <v>6</v>
      </c>
      <c r="I222" s="50">
        <f>G222*H222</f>
        <v>0</v>
      </c>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row>
    <row r="223" spans="1:144" x14ac:dyDescent="0.35">
      <c r="A223" s="51" t="s">
        <v>129</v>
      </c>
      <c r="B223" s="48"/>
      <c r="C223" s="48"/>
      <c r="D223" s="48"/>
      <c r="E223" s="48"/>
      <c r="F223" s="48"/>
      <c r="G223" s="49"/>
      <c r="H223" s="41"/>
      <c r="I223" s="50"/>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row>
    <row r="224" spans="1:144" x14ac:dyDescent="0.35">
      <c r="A224" s="47" t="s">
        <v>156</v>
      </c>
      <c r="B224" s="48" t="s">
        <v>68</v>
      </c>
      <c r="C224" s="48"/>
      <c r="D224" s="48"/>
      <c r="E224" s="48">
        <v>1</v>
      </c>
      <c r="F224" s="48"/>
      <c r="G224" s="49"/>
      <c r="H224" s="41">
        <v>6</v>
      </c>
      <c r="I224" s="50">
        <f>G224*H224</f>
        <v>0</v>
      </c>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row>
    <row r="225" spans="1:144" x14ac:dyDescent="0.35">
      <c r="A225" s="51" t="s">
        <v>130</v>
      </c>
      <c r="B225" s="48"/>
      <c r="C225" s="48"/>
      <c r="D225" s="48"/>
      <c r="E225" s="48"/>
      <c r="F225" s="48"/>
      <c r="G225" s="49"/>
      <c r="H225" s="41"/>
      <c r="I225" s="50"/>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row>
    <row r="226" spans="1:144" x14ac:dyDescent="0.35">
      <c r="A226" s="47">
        <v>1</v>
      </c>
      <c r="B226" s="48" t="s">
        <v>68</v>
      </c>
      <c r="C226" s="48"/>
      <c r="D226" s="48"/>
      <c r="E226" s="48">
        <v>1</v>
      </c>
      <c r="F226" s="48"/>
      <c r="G226" s="49"/>
      <c r="H226" s="41">
        <v>6</v>
      </c>
      <c r="I226" s="50">
        <f>G226*H226</f>
        <v>0</v>
      </c>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row>
    <row r="227" spans="1:144" x14ac:dyDescent="0.35">
      <c r="A227" s="51" t="s">
        <v>2</v>
      </c>
      <c r="B227" s="48"/>
      <c r="C227" s="48"/>
      <c r="D227" s="48"/>
      <c r="E227" s="48"/>
      <c r="F227" s="48"/>
      <c r="G227" s="49"/>
      <c r="H227" s="41"/>
      <c r="I227" s="50"/>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row>
    <row r="228" spans="1:144" x14ac:dyDescent="0.35">
      <c r="A228" s="47" t="s">
        <v>156</v>
      </c>
      <c r="B228" s="48" t="s">
        <v>68</v>
      </c>
      <c r="C228" s="48"/>
      <c r="D228" s="48"/>
      <c r="E228" s="48">
        <v>1</v>
      </c>
      <c r="F228" s="48"/>
      <c r="G228" s="49"/>
      <c r="H228" s="41">
        <v>6</v>
      </c>
      <c r="I228" s="50">
        <f>G228*H228</f>
        <v>0</v>
      </c>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row>
    <row r="229" spans="1:144" x14ac:dyDescent="0.35">
      <c r="A229" s="51" t="s">
        <v>131</v>
      </c>
      <c r="B229" s="48"/>
      <c r="C229" s="48"/>
      <c r="D229" s="48"/>
      <c r="E229" s="48"/>
      <c r="F229" s="48"/>
      <c r="G229" s="49"/>
      <c r="H229" s="41"/>
      <c r="I229" s="50"/>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row>
    <row r="230" spans="1:144" x14ac:dyDescent="0.35">
      <c r="A230" s="47" t="s">
        <v>156</v>
      </c>
      <c r="B230" s="48" t="s">
        <v>68</v>
      </c>
      <c r="C230" s="48"/>
      <c r="D230" s="48"/>
      <c r="E230" s="48">
        <v>6</v>
      </c>
      <c r="F230" s="48"/>
      <c r="G230" s="49"/>
      <c r="H230" s="41">
        <v>6</v>
      </c>
      <c r="I230" s="50">
        <f>G230*H230</f>
        <v>0</v>
      </c>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row>
    <row r="231" spans="1:144" x14ac:dyDescent="0.35">
      <c r="A231" s="51" t="s">
        <v>132</v>
      </c>
      <c r="B231" s="48"/>
      <c r="C231" s="48"/>
      <c r="D231" s="48"/>
      <c r="E231" s="48"/>
      <c r="F231" s="48"/>
      <c r="G231" s="49"/>
      <c r="H231" s="41"/>
      <c r="I231" s="50"/>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row>
    <row r="232" spans="1:144" x14ac:dyDescent="0.35">
      <c r="A232" s="47" t="s">
        <v>288</v>
      </c>
      <c r="B232" s="48" t="s">
        <v>88</v>
      </c>
      <c r="C232" s="48">
        <v>2</v>
      </c>
      <c r="D232" s="48"/>
      <c r="E232" s="48">
        <v>5</v>
      </c>
      <c r="F232" s="48"/>
      <c r="G232" s="49"/>
      <c r="H232" s="41">
        <v>6</v>
      </c>
      <c r="I232" s="50">
        <f>G232*H232</f>
        <v>0</v>
      </c>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row>
    <row r="233" spans="1:144" x14ac:dyDescent="0.35">
      <c r="A233" s="51" t="s">
        <v>3</v>
      </c>
      <c r="B233" s="48"/>
      <c r="C233" s="48"/>
      <c r="D233" s="48"/>
      <c r="E233" s="48"/>
      <c r="F233" s="48"/>
      <c r="G233" s="49"/>
      <c r="H233" s="41"/>
      <c r="I233" s="5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row>
    <row r="234" spans="1:144" x14ac:dyDescent="0.35">
      <c r="A234" s="47" t="s">
        <v>156</v>
      </c>
      <c r="B234" s="48" t="s">
        <v>68</v>
      </c>
      <c r="C234" s="48"/>
      <c r="D234" s="48"/>
      <c r="E234" s="48">
        <v>2</v>
      </c>
      <c r="F234" s="48"/>
      <c r="G234" s="49"/>
      <c r="H234" s="41">
        <v>6</v>
      </c>
      <c r="I234" s="50">
        <f>G234*H234</f>
        <v>0</v>
      </c>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row>
    <row r="235" spans="1:144" x14ac:dyDescent="0.35">
      <c r="A235" s="51" t="s">
        <v>4</v>
      </c>
      <c r="B235" s="48"/>
      <c r="C235" s="48"/>
      <c r="D235" s="48"/>
      <c r="E235" s="48"/>
      <c r="F235" s="48"/>
      <c r="G235" s="49"/>
      <c r="H235" s="41"/>
      <c r="I235" s="50"/>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row>
    <row r="236" spans="1:144" x14ac:dyDescent="0.35">
      <c r="A236" s="47" t="s">
        <v>156</v>
      </c>
      <c r="B236" s="48" t="s">
        <v>68</v>
      </c>
      <c r="C236" s="48"/>
      <c r="D236" s="48"/>
      <c r="E236" s="48">
        <v>2</v>
      </c>
      <c r="F236" s="48"/>
      <c r="G236" s="49"/>
      <c r="H236" s="41">
        <v>6</v>
      </c>
      <c r="I236" s="50">
        <f t="shared" ref="I236:I238" si="31">G236*H236</f>
        <v>0</v>
      </c>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row>
    <row r="237" spans="1:144" x14ac:dyDescent="0.35">
      <c r="A237" s="51" t="s">
        <v>5</v>
      </c>
      <c r="B237" s="48"/>
      <c r="C237" s="48"/>
      <c r="D237" s="48"/>
      <c r="E237" s="48"/>
      <c r="F237" s="48"/>
      <c r="G237" s="49"/>
      <c r="H237" s="41"/>
      <c r="I237" s="50">
        <f t="shared" si="31"/>
        <v>0</v>
      </c>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row>
    <row r="238" spans="1:144" x14ac:dyDescent="0.35">
      <c r="A238" s="47" t="s">
        <v>156</v>
      </c>
      <c r="B238" s="48" t="s">
        <v>68</v>
      </c>
      <c r="C238" s="48"/>
      <c r="D238" s="48"/>
      <c r="E238" s="48">
        <v>8</v>
      </c>
      <c r="F238" s="48"/>
      <c r="G238" s="49"/>
      <c r="H238" s="41">
        <v>6</v>
      </c>
      <c r="I238" s="50">
        <f t="shared" si="31"/>
        <v>0</v>
      </c>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row>
    <row r="239" spans="1:144" x14ac:dyDescent="0.35">
      <c r="A239" s="51" t="s">
        <v>133</v>
      </c>
      <c r="B239" s="48"/>
      <c r="C239" s="48"/>
      <c r="D239" s="48"/>
      <c r="E239" s="48"/>
      <c r="F239" s="48"/>
      <c r="G239" s="49"/>
      <c r="H239" s="41"/>
      <c r="I239" s="50"/>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row>
    <row r="240" spans="1:144" x14ac:dyDescent="0.35">
      <c r="A240" s="47" t="s">
        <v>156</v>
      </c>
      <c r="B240" s="48" t="s">
        <v>68</v>
      </c>
      <c r="C240" s="48"/>
      <c r="D240" s="48"/>
      <c r="E240" s="48">
        <v>4</v>
      </c>
      <c r="F240" s="48"/>
      <c r="G240" s="49"/>
      <c r="H240" s="41">
        <v>6</v>
      </c>
      <c r="I240" s="50">
        <f>G240*H240</f>
        <v>0</v>
      </c>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row>
    <row r="241" spans="1:144" x14ac:dyDescent="0.35">
      <c r="A241" s="51" t="s">
        <v>135</v>
      </c>
      <c r="B241" s="48"/>
      <c r="C241" s="48"/>
      <c r="D241" s="48"/>
      <c r="E241" s="48"/>
      <c r="F241" s="48"/>
      <c r="G241" s="49"/>
      <c r="H241" s="41"/>
      <c r="I241" s="50"/>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row>
    <row r="242" spans="1:144" x14ac:dyDescent="0.35">
      <c r="A242" s="47" t="s">
        <v>156</v>
      </c>
      <c r="B242" s="48" t="s">
        <v>68</v>
      </c>
      <c r="C242" s="48"/>
      <c r="D242" s="48"/>
      <c r="E242" s="48">
        <v>1</v>
      </c>
      <c r="F242" s="48"/>
      <c r="G242" s="49"/>
      <c r="H242" s="41">
        <v>6</v>
      </c>
      <c r="I242" s="50">
        <f>G242*H242</f>
        <v>0</v>
      </c>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row>
    <row r="243" spans="1:144" x14ac:dyDescent="0.35">
      <c r="A243" s="51" t="s">
        <v>136</v>
      </c>
      <c r="B243" s="48"/>
      <c r="C243" s="48"/>
      <c r="D243" s="48"/>
      <c r="E243" s="48"/>
      <c r="F243" s="48"/>
      <c r="G243" s="49"/>
      <c r="H243" s="41"/>
      <c r="I243" s="50"/>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row>
    <row r="244" spans="1:144" x14ac:dyDescent="0.35">
      <c r="A244" s="47" t="s">
        <v>156</v>
      </c>
      <c r="B244" s="48" t="s">
        <v>68</v>
      </c>
      <c r="C244" s="48"/>
      <c r="D244" s="48"/>
      <c r="E244" s="48">
        <v>11</v>
      </c>
      <c r="F244" s="48"/>
      <c r="G244" s="49"/>
      <c r="H244" s="41">
        <v>6</v>
      </c>
      <c r="I244" s="50">
        <f>G244*H244</f>
        <v>0</v>
      </c>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row>
    <row r="245" spans="1:144" x14ac:dyDescent="0.35">
      <c r="A245" s="51" t="s">
        <v>137</v>
      </c>
      <c r="B245" s="48"/>
      <c r="C245" s="48"/>
      <c r="D245" s="48"/>
      <c r="E245" s="48"/>
      <c r="F245" s="48"/>
      <c r="G245" s="49"/>
      <c r="H245" s="41"/>
      <c r="I245" s="50"/>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row>
    <row r="246" spans="1:144" x14ac:dyDescent="0.35">
      <c r="A246" s="47" t="s">
        <v>156</v>
      </c>
      <c r="B246" s="48" t="s">
        <v>68</v>
      </c>
      <c r="C246" s="48"/>
      <c r="D246" s="48"/>
      <c r="E246" s="48">
        <v>8</v>
      </c>
      <c r="F246" s="48"/>
      <c r="G246" s="49"/>
      <c r="H246" s="41">
        <v>6</v>
      </c>
      <c r="I246" s="50">
        <f>G246*H246</f>
        <v>0</v>
      </c>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row>
    <row r="247" spans="1:144" x14ac:dyDescent="0.35">
      <c r="A247" s="51" t="s">
        <v>6</v>
      </c>
      <c r="B247" s="48"/>
      <c r="C247" s="48"/>
      <c r="D247" s="48"/>
      <c r="E247" s="48"/>
      <c r="F247" s="48"/>
      <c r="G247" s="49"/>
      <c r="H247" s="41"/>
      <c r="I247" s="50"/>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row>
    <row r="248" spans="1:144" x14ac:dyDescent="0.35">
      <c r="A248" s="47" t="s">
        <v>156</v>
      </c>
      <c r="B248" s="48" t="s">
        <v>68</v>
      </c>
      <c r="C248" s="48"/>
      <c r="D248" s="48"/>
      <c r="E248" s="48">
        <v>2</v>
      </c>
      <c r="F248" s="48"/>
      <c r="G248" s="49"/>
      <c r="H248" s="41">
        <v>6</v>
      </c>
      <c r="I248" s="50">
        <f>G248*H248</f>
        <v>0</v>
      </c>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row>
    <row r="249" spans="1:144" x14ac:dyDescent="0.35">
      <c r="A249" s="51" t="s">
        <v>7</v>
      </c>
      <c r="B249" s="48"/>
      <c r="C249" s="48"/>
      <c r="D249" s="48"/>
      <c r="E249" s="48"/>
      <c r="F249" s="48"/>
      <c r="G249" s="49"/>
      <c r="H249" s="41"/>
      <c r="I249" s="50"/>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row>
    <row r="250" spans="1:144" x14ac:dyDescent="0.35">
      <c r="A250" s="47" t="s">
        <v>156</v>
      </c>
      <c r="B250" s="48" t="s">
        <v>68</v>
      </c>
      <c r="C250" s="48"/>
      <c r="D250" s="48"/>
      <c r="E250" s="48">
        <v>5</v>
      </c>
      <c r="F250" s="48"/>
      <c r="G250" s="49"/>
      <c r="H250" s="41">
        <v>6</v>
      </c>
      <c r="I250" s="50">
        <f>G250*H250</f>
        <v>0</v>
      </c>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row>
    <row r="251" spans="1:144" x14ac:dyDescent="0.35">
      <c r="A251" s="51" t="s">
        <v>138</v>
      </c>
      <c r="B251" s="48"/>
      <c r="C251" s="48"/>
      <c r="D251" s="48"/>
      <c r="E251" s="48"/>
      <c r="F251" s="48"/>
      <c r="G251" s="49"/>
      <c r="H251" s="41"/>
      <c r="I251" s="50"/>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row>
    <row r="252" spans="1:144" x14ac:dyDescent="0.35">
      <c r="A252" s="47" t="s">
        <v>156</v>
      </c>
      <c r="B252" s="48" t="s">
        <v>68</v>
      </c>
      <c r="C252" s="48"/>
      <c r="D252" s="48"/>
      <c r="E252" s="48">
        <v>1</v>
      </c>
      <c r="F252" s="48"/>
      <c r="G252" s="49"/>
      <c r="H252" s="41">
        <v>6</v>
      </c>
      <c r="I252" s="50">
        <f>G252*H252</f>
        <v>0</v>
      </c>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row>
    <row r="253" spans="1:144" x14ac:dyDescent="0.35">
      <c r="A253" s="51" t="s">
        <v>139</v>
      </c>
      <c r="B253" s="48"/>
      <c r="C253" s="48"/>
      <c r="D253" s="48"/>
      <c r="E253" s="48"/>
      <c r="F253" s="48"/>
      <c r="G253" s="49"/>
      <c r="H253" s="41"/>
      <c r="I253" s="50"/>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row>
    <row r="254" spans="1:144" x14ac:dyDescent="0.35">
      <c r="A254" s="47" t="s">
        <v>156</v>
      </c>
      <c r="B254" s="48" t="s">
        <v>68</v>
      </c>
      <c r="C254" s="48"/>
      <c r="D254" s="48"/>
      <c r="E254" s="48">
        <v>2</v>
      </c>
      <c r="F254" s="48"/>
      <c r="G254" s="49"/>
      <c r="H254" s="41">
        <v>6</v>
      </c>
      <c r="I254" s="50">
        <f>G254*H254</f>
        <v>0</v>
      </c>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row>
    <row r="255" spans="1:144" x14ac:dyDescent="0.35">
      <c r="A255" s="51" t="s">
        <v>140</v>
      </c>
      <c r="B255" s="48"/>
      <c r="C255" s="48"/>
      <c r="D255" s="48"/>
      <c r="E255" s="48"/>
      <c r="F255" s="48"/>
      <c r="G255" s="49"/>
      <c r="H255" s="41"/>
      <c r="I255" s="50"/>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row>
    <row r="256" spans="1:144" x14ac:dyDescent="0.35">
      <c r="A256" s="47" t="s">
        <v>156</v>
      </c>
      <c r="B256" s="48" t="s">
        <v>68</v>
      </c>
      <c r="C256" s="48"/>
      <c r="D256" s="48"/>
      <c r="E256" s="48">
        <v>2</v>
      </c>
      <c r="F256" s="48"/>
      <c r="G256" s="49"/>
      <c r="H256" s="41">
        <v>6</v>
      </c>
      <c r="I256" s="50">
        <f>G256*H256</f>
        <v>0</v>
      </c>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row>
    <row r="257" spans="1:144" x14ac:dyDescent="0.35">
      <c r="A257" s="51" t="s">
        <v>141</v>
      </c>
      <c r="B257" s="48"/>
      <c r="C257" s="48"/>
      <c r="D257" s="48"/>
      <c r="E257" s="48"/>
      <c r="F257" s="48"/>
      <c r="G257" s="49"/>
      <c r="H257" s="41"/>
      <c r="I257" s="50"/>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row>
    <row r="258" spans="1:144" x14ac:dyDescent="0.35">
      <c r="A258" s="47" t="s">
        <v>156</v>
      </c>
      <c r="B258" s="48" t="s">
        <v>68</v>
      </c>
      <c r="C258" s="48"/>
      <c r="D258" s="48"/>
      <c r="E258" s="48">
        <v>5</v>
      </c>
      <c r="F258" s="48"/>
      <c r="G258" s="49"/>
      <c r="H258" s="41">
        <v>6</v>
      </c>
      <c r="I258" s="50">
        <f>G258*H258</f>
        <v>0</v>
      </c>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row>
    <row r="259" spans="1:144" x14ac:dyDescent="0.35">
      <c r="A259" s="51" t="s">
        <v>142</v>
      </c>
      <c r="B259" s="48"/>
      <c r="C259" s="48"/>
      <c r="D259" s="48"/>
      <c r="E259" s="48"/>
      <c r="F259" s="48"/>
      <c r="G259" s="49"/>
      <c r="H259" s="41"/>
      <c r="I259" s="50"/>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row>
    <row r="260" spans="1:144" x14ac:dyDescent="0.35">
      <c r="A260" s="47" t="s">
        <v>156</v>
      </c>
      <c r="B260" s="48" t="s">
        <v>68</v>
      </c>
      <c r="C260" s="48"/>
      <c r="D260" s="48"/>
      <c r="E260" s="48">
        <v>1</v>
      </c>
      <c r="F260" s="48"/>
      <c r="G260" s="49"/>
      <c r="H260" s="41">
        <v>6</v>
      </c>
      <c r="I260" s="50">
        <f>G260*H260</f>
        <v>0</v>
      </c>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row>
    <row r="261" spans="1:144" x14ac:dyDescent="0.35">
      <c r="A261" s="51" t="s">
        <v>143</v>
      </c>
      <c r="B261" s="48"/>
      <c r="C261" s="48"/>
      <c r="D261" s="48"/>
      <c r="E261" s="48"/>
      <c r="F261" s="48"/>
      <c r="G261" s="49"/>
      <c r="H261" s="41"/>
      <c r="I261" s="50"/>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row>
    <row r="262" spans="1:144" x14ac:dyDescent="0.35">
      <c r="A262" s="47" t="s">
        <v>156</v>
      </c>
      <c r="B262" s="48" t="s">
        <v>68</v>
      </c>
      <c r="C262" s="48"/>
      <c r="D262" s="48"/>
      <c r="E262" s="48">
        <v>3</v>
      </c>
      <c r="F262" s="48"/>
      <c r="G262" s="49"/>
      <c r="H262" s="41">
        <v>6</v>
      </c>
      <c r="I262" s="50">
        <f>G262*H262</f>
        <v>0</v>
      </c>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row>
    <row r="263" spans="1:144" x14ac:dyDescent="0.35">
      <c r="A263" s="51" t="s">
        <v>144</v>
      </c>
      <c r="B263" s="48"/>
      <c r="C263" s="48"/>
      <c r="D263" s="48"/>
      <c r="E263" s="48"/>
      <c r="F263" s="48"/>
      <c r="G263" s="49"/>
      <c r="H263" s="41"/>
      <c r="I263" s="50"/>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row>
    <row r="264" spans="1:144" x14ac:dyDescent="0.35">
      <c r="A264" s="47" t="s">
        <v>156</v>
      </c>
      <c r="B264" s="48" t="s">
        <v>68</v>
      </c>
      <c r="C264" s="48"/>
      <c r="D264" s="48"/>
      <c r="E264" s="48">
        <v>2</v>
      </c>
      <c r="F264" s="48"/>
      <c r="G264" s="49"/>
      <c r="H264" s="41">
        <v>6</v>
      </c>
      <c r="I264" s="50">
        <f>G264*H264</f>
        <v>0</v>
      </c>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row>
    <row r="265" spans="1:144" x14ac:dyDescent="0.35">
      <c r="A265" s="51" t="s">
        <v>8</v>
      </c>
      <c r="B265" s="48"/>
      <c r="C265" s="48"/>
      <c r="D265" s="48"/>
      <c r="E265" s="48"/>
      <c r="F265" s="48"/>
      <c r="G265" s="49"/>
      <c r="H265" s="41"/>
      <c r="I265" s="50"/>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row>
    <row r="266" spans="1:144" x14ac:dyDescent="0.35">
      <c r="A266" s="47" t="s">
        <v>288</v>
      </c>
      <c r="B266" s="48" t="s">
        <v>88</v>
      </c>
      <c r="C266" s="48">
        <v>3</v>
      </c>
      <c r="D266" s="48"/>
      <c r="E266" s="48">
        <v>3</v>
      </c>
      <c r="F266" s="48"/>
      <c r="G266" s="49"/>
      <c r="H266" s="41">
        <v>6</v>
      </c>
      <c r="I266" s="50">
        <f>G266*H266</f>
        <v>0</v>
      </c>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row>
    <row r="267" spans="1:144" x14ac:dyDescent="0.35">
      <c r="A267" s="51" t="s">
        <v>145</v>
      </c>
      <c r="B267" s="48"/>
      <c r="C267" s="48"/>
      <c r="D267" s="48"/>
      <c r="E267" s="48"/>
      <c r="F267" s="48"/>
      <c r="G267" s="49"/>
      <c r="H267" s="41"/>
      <c r="I267" s="50"/>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row>
    <row r="268" spans="1:144" x14ac:dyDescent="0.35">
      <c r="A268" s="47" t="s">
        <v>163</v>
      </c>
      <c r="B268" s="48" t="s">
        <v>68</v>
      </c>
      <c r="C268" s="48"/>
      <c r="D268" s="48"/>
      <c r="E268" s="48">
        <v>3</v>
      </c>
      <c r="F268" s="48"/>
      <c r="G268" s="49"/>
      <c r="H268" s="41">
        <v>6</v>
      </c>
      <c r="I268" s="50">
        <f>G268*H268</f>
        <v>0</v>
      </c>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row>
    <row r="269" spans="1:144" x14ac:dyDescent="0.35">
      <c r="A269" s="51" t="s">
        <v>146</v>
      </c>
      <c r="B269" s="48"/>
      <c r="C269" s="48"/>
      <c r="D269" s="48"/>
      <c r="E269" s="48"/>
      <c r="F269" s="48"/>
      <c r="G269" s="49"/>
      <c r="H269" s="41"/>
      <c r="I269" s="50"/>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row>
    <row r="270" spans="1:144" x14ac:dyDescent="0.35">
      <c r="A270" s="47" t="s">
        <v>156</v>
      </c>
      <c r="B270" s="48" t="s">
        <v>68</v>
      </c>
      <c r="C270" s="48"/>
      <c r="D270" s="48"/>
      <c r="E270" s="48">
        <v>8</v>
      </c>
      <c r="F270" s="48"/>
      <c r="G270" s="49"/>
      <c r="H270" s="41">
        <v>6</v>
      </c>
      <c r="I270" s="50">
        <f>G270*H270</f>
        <v>0</v>
      </c>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row>
    <row r="271" spans="1:144" x14ac:dyDescent="0.35">
      <c r="A271" s="51" t="s">
        <v>9</v>
      </c>
      <c r="B271" s="48"/>
      <c r="C271" s="48"/>
      <c r="D271" s="48"/>
      <c r="E271" s="48"/>
      <c r="F271" s="48"/>
      <c r="G271" s="49"/>
      <c r="H271" s="41"/>
      <c r="I271" s="50"/>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row>
    <row r="272" spans="1:144" x14ac:dyDescent="0.35">
      <c r="A272" s="47" t="s">
        <v>164</v>
      </c>
      <c r="B272" s="48" t="s">
        <v>68</v>
      </c>
      <c r="C272" s="48"/>
      <c r="D272" s="48"/>
      <c r="E272" s="48">
        <v>1</v>
      </c>
      <c r="F272" s="48"/>
      <c r="G272" s="49"/>
      <c r="H272" s="41">
        <v>6</v>
      </c>
      <c r="I272" s="50">
        <f>G272*H272</f>
        <v>0</v>
      </c>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row>
    <row r="273" spans="1:144" x14ac:dyDescent="0.35">
      <c r="A273" s="51" t="s">
        <v>147</v>
      </c>
      <c r="B273" s="48"/>
      <c r="C273" s="48"/>
      <c r="D273" s="48"/>
      <c r="E273" s="48"/>
      <c r="F273" s="48"/>
      <c r="G273" s="49"/>
      <c r="H273" s="41"/>
      <c r="I273" s="50"/>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row>
    <row r="274" spans="1:144" x14ac:dyDescent="0.35">
      <c r="A274" s="47" t="s">
        <v>164</v>
      </c>
      <c r="B274" s="48" t="s">
        <v>68</v>
      </c>
      <c r="C274" s="48"/>
      <c r="D274" s="48"/>
      <c r="E274" s="48">
        <v>1</v>
      </c>
      <c r="F274" s="48"/>
      <c r="G274" s="49"/>
      <c r="H274" s="41">
        <v>6</v>
      </c>
      <c r="I274" s="50">
        <f>G274*H274</f>
        <v>0</v>
      </c>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row>
    <row r="275" spans="1:144" x14ac:dyDescent="0.35">
      <c r="A275" s="51" t="s">
        <v>148</v>
      </c>
      <c r="B275" s="48"/>
      <c r="C275" s="48"/>
      <c r="D275" s="48"/>
      <c r="E275" s="48"/>
      <c r="F275" s="48"/>
      <c r="G275" s="49"/>
      <c r="H275" s="41"/>
      <c r="I275" s="50"/>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row>
    <row r="276" spans="1:144" x14ac:dyDescent="0.35">
      <c r="A276" s="47" t="s">
        <v>156</v>
      </c>
      <c r="B276" s="48" t="s">
        <v>68</v>
      </c>
      <c r="C276" s="48"/>
      <c r="D276" s="48"/>
      <c r="E276" s="48">
        <v>2</v>
      </c>
      <c r="F276" s="48"/>
      <c r="G276" s="49"/>
      <c r="H276" s="41">
        <v>6</v>
      </c>
      <c r="I276" s="50">
        <f>G276*H276</f>
        <v>0</v>
      </c>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row>
    <row r="277" spans="1:144" x14ac:dyDescent="0.35">
      <c r="A277" s="51" t="s">
        <v>11</v>
      </c>
      <c r="B277" s="48"/>
      <c r="C277" s="48"/>
      <c r="D277" s="48"/>
      <c r="E277" s="48"/>
      <c r="F277" s="48"/>
      <c r="G277" s="49"/>
      <c r="H277" s="41"/>
      <c r="I277" s="50"/>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row>
    <row r="278" spans="1:144" x14ac:dyDescent="0.35">
      <c r="A278" s="47" t="s">
        <v>156</v>
      </c>
      <c r="B278" s="48" t="s">
        <v>68</v>
      </c>
      <c r="C278" s="48"/>
      <c r="D278" s="48"/>
      <c r="E278" s="48">
        <v>3</v>
      </c>
      <c r="F278" s="48"/>
      <c r="G278" s="49"/>
      <c r="H278" s="41">
        <v>6</v>
      </c>
      <c r="I278" s="50">
        <f>G278*H278</f>
        <v>0</v>
      </c>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row>
    <row r="279" spans="1:144" x14ac:dyDescent="0.35">
      <c r="A279" s="51" t="s">
        <v>149</v>
      </c>
      <c r="B279" s="48"/>
      <c r="C279" s="48"/>
      <c r="D279" s="48"/>
      <c r="E279" s="48"/>
      <c r="F279" s="48"/>
      <c r="G279" s="49"/>
      <c r="H279" s="41"/>
      <c r="I279" s="50"/>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row>
    <row r="280" spans="1:144" x14ac:dyDescent="0.35">
      <c r="A280" s="47" t="s">
        <v>156</v>
      </c>
      <c r="B280" s="48" t="s">
        <v>68</v>
      </c>
      <c r="C280" s="48"/>
      <c r="D280" s="48"/>
      <c r="E280" s="48">
        <v>1</v>
      </c>
      <c r="F280" s="48"/>
      <c r="G280" s="49"/>
      <c r="H280" s="41">
        <v>6</v>
      </c>
      <c r="I280" s="50">
        <f>G280*H280</f>
        <v>0</v>
      </c>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row>
    <row r="281" spans="1:144" x14ac:dyDescent="0.35">
      <c r="A281" s="51" t="s">
        <v>12</v>
      </c>
      <c r="B281" s="48"/>
      <c r="C281" s="48"/>
      <c r="D281" s="48"/>
      <c r="E281" s="48"/>
      <c r="F281" s="48"/>
      <c r="G281" s="49"/>
      <c r="H281" s="41"/>
      <c r="I281" s="50"/>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row>
    <row r="282" spans="1:144" x14ac:dyDescent="0.35">
      <c r="A282" s="47" t="s">
        <v>156</v>
      </c>
      <c r="B282" s="48" t="s">
        <v>68</v>
      </c>
      <c r="C282" s="48"/>
      <c r="D282" s="48">
        <v>4</v>
      </c>
      <c r="E282" s="48">
        <v>6</v>
      </c>
      <c r="F282" s="48">
        <v>8</v>
      </c>
      <c r="G282" s="49"/>
      <c r="H282" s="41">
        <v>6</v>
      </c>
      <c r="I282" s="50">
        <f>G282*H282</f>
        <v>0</v>
      </c>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row>
    <row r="283" spans="1:144" x14ac:dyDescent="0.35">
      <c r="A283" s="51" t="s">
        <v>150</v>
      </c>
      <c r="B283" s="48"/>
      <c r="C283" s="48"/>
      <c r="D283" s="48"/>
      <c r="E283" s="48"/>
      <c r="F283" s="48"/>
      <c r="G283" s="49"/>
      <c r="H283" s="41"/>
      <c r="I283" s="50"/>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row>
    <row r="284" spans="1:144" x14ac:dyDescent="0.35">
      <c r="A284" s="47" t="s">
        <v>240</v>
      </c>
      <c r="B284" s="48" t="s">
        <v>68</v>
      </c>
      <c r="C284" s="48"/>
      <c r="D284" s="48"/>
      <c r="E284" s="48">
        <v>4</v>
      </c>
      <c r="F284" s="48"/>
      <c r="G284" s="49"/>
      <c r="H284" s="41">
        <v>6</v>
      </c>
      <c r="I284" s="50">
        <f>G284*H284</f>
        <v>0</v>
      </c>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row>
    <row r="285" spans="1:144" x14ac:dyDescent="0.35">
      <c r="A285" s="51" t="s">
        <v>151</v>
      </c>
      <c r="B285" s="48"/>
      <c r="C285" s="48"/>
      <c r="D285" s="48"/>
      <c r="E285" s="48"/>
      <c r="F285" s="48"/>
      <c r="G285" s="49"/>
      <c r="H285" s="41"/>
      <c r="I285" s="50"/>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row>
    <row r="286" spans="1:144" x14ac:dyDescent="0.35">
      <c r="A286" s="47" t="s">
        <v>240</v>
      </c>
      <c r="B286" s="48" t="s">
        <v>68</v>
      </c>
      <c r="C286" s="48"/>
      <c r="D286" s="48"/>
      <c r="E286" s="48">
        <v>4</v>
      </c>
      <c r="F286" s="48"/>
      <c r="G286" s="49"/>
      <c r="H286" s="41">
        <v>6</v>
      </c>
      <c r="I286" s="50">
        <f>G286*H286</f>
        <v>0</v>
      </c>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row>
    <row r="287" spans="1:144" x14ac:dyDescent="0.35">
      <c r="A287" s="51" t="s">
        <v>152</v>
      </c>
      <c r="B287" s="48"/>
      <c r="C287" s="48"/>
      <c r="D287" s="48"/>
      <c r="E287" s="48"/>
      <c r="F287" s="48"/>
      <c r="G287" s="49"/>
      <c r="H287" s="41"/>
      <c r="I287" s="50"/>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row>
    <row r="288" spans="1:144" ht="15.75" customHeight="1" thickBot="1" x14ac:dyDescent="0.4">
      <c r="A288" s="52" t="s">
        <v>240</v>
      </c>
      <c r="B288" s="56" t="s">
        <v>68</v>
      </c>
      <c r="C288" s="56"/>
      <c r="D288" s="56"/>
      <c r="E288" s="56">
        <v>4</v>
      </c>
      <c r="F288" s="56"/>
      <c r="G288" s="53"/>
      <c r="H288" s="41">
        <v>6</v>
      </c>
      <c r="I288" s="54">
        <f>G288*H288</f>
        <v>0</v>
      </c>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row>
    <row r="289" spans="1:144" ht="15" thickBot="1" x14ac:dyDescent="0.4">
      <c r="A289" s="4" t="s">
        <v>305</v>
      </c>
      <c r="B289" s="57"/>
      <c r="C289" s="57"/>
      <c r="D289" s="57"/>
      <c r="E289" s="57"/>
      <c r="F289" s="57"/>
      <c r="G289" s="6"/>
      <c r="H289" s="7"/>
      <c r="I289" s="42">
        <f>SUM(I2:I288)</f>
        <v>0</v>
      </c>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row>
  </sheetData>
  <autoFilter ref="A1:I289" xr:uid="{1DBB7C55-59A6-4AED-BEC7-31877626584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EFEDF-AC42-456E-BF96-EABB87820C4D}">
  <dimension ref="A1:K19"/>
  <sheetViews>
    <sheetView workbookViewId="0">
      <selection activeCell="A14" sqref="A14"/>
    </sheetView>
  </sheetViews>
  <sheetFormatPr defaultColWidth="9.36328125" defaultRowHeight="14.5" x14ac:dyDescent="0.35"/>
  <cols>
    <col min="1" max="1" width="33.54296875" style="8" customWidth="1"/>
    <col min="2" max="2" width="17.6328125" style="8" customWidth="1"/>
    <col min="3" max="4" width="14.6328125" style="8" customWidth="1"/>
    <col min="5" max="11" width="17.6328125" style="8" customWidth="1"/>
    <col min="12" max="16384" width="9.36328125" style="8"/>
  </cols>
  <sheetData>
    <row r="1" spans="1:11" ht="24" thickBot="1" x14ac:dyDescent="0.4">
      <c r="A1" s="9"/>
      <c r="B1" s="62" t="s">
        <v>15</v>
      </c>
      <c r="C1" s="63"/>
      <c r="D1" s="64"/>
      <c r="E1" s="65" t="s">
        <v>16</v>
      </c>
      <c r="F1" s="66"/>
      <c r="G1" s="66"/>
      <c r="H1" s="66"/>
      <c r="I1" s="66"/>
      <c r="J1" s="66"/>
      <c r="K1" s="67"/>
    </row>
    <row r="2" spans="1:11" ht="29.25" customHeight="1" thickBot="1" x14ac:dyDescent="0.4">
      <c r="A2" s="10" t="s">
        <v>34</v>
      </c>
      <c r="B2" s="11" t="s">
        <v>33</v>
      </c>
      <c r="C2" s="11" t="s">
        <v>18</v>
      </c>
      <c r="D2" s="11" t="s">
        <v>19</v>
      </c>
      <c r="E2" s="11" t="s">
        <v>32</v>
      </c>
      <c r="F2" s="11" t="s">
        <v>35</v>
      </c>
      <c r="G2" s="11" t="s">
        <v>43</v>
      </c>
      <c r="H2" s="11" t="s">
        <v>45</v>
      </c>
      <c r="I2" s="11" t="s">
        <v>36</v>
      </c>
      <c r="J2" s="11" t="s">
        <v>39</v>
      </c>
      <c r="K2" s="11" t="s">
        <v>37</v>
      </c>
    </row>
    <row r="3" spans="1:11" ht="15" thickBot="1" x14ac:dyDescent="0.4">
      <c r="A3" s="12" t="s">
        <v>22</v>
      </c>
      <c r="B3" s="33">
        <v>0</v>
      </c>
      <c r="C3" s="33">
        <v>0</v>
      </c>
      <c r="D3" s="34">
        <v>0</v>
      </c>
      <c r="E3" s="31">
        <v>86</v>
      </c>
      <c r="F3" s="32">
        <f t="shared" ref="F3:F4" si="0">B3*(1+D3)*E3</f>
        <v>0</v>
      </c>
      <c r="G3" s="31">
        <v>43</v>
      </c>
      <c r="H3" s="32">
        <f>C3*(1+D3)*G3</f>
        <v>0</v>
      </c>
      <c r="I3" s="32" t="s">
        <v>31</v>
      </c>
      <c r="J3" s="32">
        <f>SUM(F3,H3,I3)</f>
        <v>0</v>
      </c>
      <c r="K3" s="32">
        <f>J3*3</f>
        <v>0</v>
      </c>
    </row>
    <row r="4" spans="1:11" ht="15" thickBot="1" x14ac:dyDescent="0.4">
      <c r="A4" s="12" t="s">
        <v>23</v>
      </c>
      <c r="B4" s="33">
        <v>0</v>
      </c>
      <c r="C4" s="33">
        <v>0</v>
      </c>
      <c r="D4" s="34">
        <v>0</v>
      </c>
      <c r="E4" s="31">
        <v>86</v>
      </c>
      <c r="F4" s="32">
        <f t="shared" si="0"/>
        <v>0</v>
      </c>
      <c r="G4" s="31">
        <v>43</v>
      </c>
      <c r="H4" s="32">
        <f>C4*(1+D4)*G4</f>
        <v>0</v>
      </c>
      <c r="I4" s="32" t="s">
        <v>31</v>
      </c>
      <c r="J4" s="32">
        <f t="shared" ref="J4:J5" si="1">SUM(F4,H4,I4)</f>
        <v>0</v>
      </c>
      <c r="K4" s="32">
        <f>J4*3</f>
        <v>0</v>
      </c>
    </row>
    <row r="5" spans="1:11" ht="15" thickBot="1" x14ac:dyDescent="0.4">
      <c r="A5" s="12" t="s">
        <v>24</v>
      </c>
      <c r="B5" s="35">
        <v>1000</v>
      </c>
      <c r="C5" s="35" t="s">
        <v>31</v>
      </c>
      <c r="D5" s="34">
        <v>0</v>
      </c>
      <c r="E5" s="31">
        <v>86</v>
      </c>
      <c r="F5" s="32" t="s">
        <v>31</v>
      </c>
      <c r="G5" s="31" t="s">
        <v>31</v>
      </c>
      <c r="H5" s="32" t="s">
        <v>31</v>
      </c>
      <c r="I5" s="32">
        <f>B5*(1+D5)*E5</f>
        <v>86000</v>
      </c>
      <c r="J5" s="32">
        <f t="shared" si="1"/>
        <v>86000</v>
      </c>
      <c r="K5" s="32">
        <f>J5*3</f>
        <v>258000</v>
      </c>
    </row>
    <row r="6" spans="1:11" ht="29.25" customHeight="1" thickBot="1" x14ac:dyDescent="0.4">
      <c r="A6" s="10" t="s">
        <v>40</v>
      </c>
      <c r="B6" s="11" t="s">
        <v>17</v>
      </c>
      <c r="C6" s="11" t="s">
        <v>18</v>
      </c>
      <c r="D6" s="11" t="s">
        <v>19</v>
      </c>
      <c r="E6" s="11" t="s">
        <v>44</v>
      </c>
      <c r="F6" s="11" t="s">
        <v>20</v>
      </c>
      <c r="G6" s="11" t="s">
        <v>43</v>
      </c>
      <c r="H6" s="11" t="s">
        <v>45</v>
      </c>
      <c r="I6" s="11" t="s">
        <v>36</v>
      </c>
      <c r="J6" s="11" t="s">
        <v>39</v>
      </c>
      <c r="K6" s="11" t="s">
        <v>37</v>
      </c>
    </row>
    <row r="7" spans="1:11" ht="15" thickBot="1" x14ac:dyDescent="0.4">
      <c r="A7" s="12" t="s">
        <v>22</v>
      </c>
      <c r="B7" s="33">
        <v>0</v>
      </c>
      <c r="C7" s="33">
        <v>0</v>
      </c>
      <c r="D7" s="34">
        <v>0</v>
      </c>
      <c r="E7" s="31">
        <v>96</v>
      </c>
      <c r="F7" s="32">
        <f>B7*(1+D7)*E7</f>
        <v>0</v>
      </c>
      <c r="G7" s="31">
        <v>66</v>
      </c>
      <c r="H7" s="32">
        <f>C7*(1+D7)*G7</f>
        <v>0</v>
      </c>
      <c r="I7" s="32" t="s">
        <v>31</v>
      </c>
      <c r="J7" s="32">
        <f>SUM(F7,H7,I7)</f>
        <v>0</v>
      </c>
      <c r="K7" s="32">
        <f>J7*3</f>
        <v>0</v>
      </c>
    </row>
    <row r="8" spans="1:11" ht="15" thickBot="1" x14ac:dyDescent="0.4">
      <c r="A8" s="12" t="s">
        <v>23</v>
      </c>
      <c r="B8" s="33">
        <v>0</v>
      </c>
      <c r="C8" s="33">
        <v>0</v>
      </c>
      <c r="D8" s="34">
        <v>0</v>
      </c>
      <c r="E8" s="31">
        <v>96</v>
      </c>
      <c r="F8" s="32">
        <f>B8*(1+D8)*E8</f>
        <v>0</v>
      </c>
      <c r="G8" s="31">
        <v>66</v>
      </c>
      <c r="H8" s="32">
        <f>C8*(1+D8)*G8</f>
        <v>0</v>
      </c>
      <c r="I8" s="32" t="s">
        <v>31</v>
      </c>
      <c r="J8" s="32">
        <f t="shared" ref="J8:J12" si="2">SUM(F8,H8,I8)</f>
        <v>0</v>
      </c>
      <c r="K8" s="32">
        <f>J8*3</f>
        <v>0</v>
      </c>
    </row>
    <row r="9" spans="1:11" ht="15" thickBot="1" x14ac:dyDescent="0.4">
      <c r="A9" s="12" t="s">
        <v>24</v>
      </c>
      <c r="B9" s="35">
        <v>300</v>
      </c>
      <c r="C9" s="35" t="s">
        <v>31</v>
      </c>
      <c r="D9" s="34">
        <v>0</v>
      </c>
      <c r="E9" s="31">
        <v>96</v>
      </c>
      <c r="F9" s="32" t="s">
        <v>31</v>
      </c>
      <c r="G9" s="31" t="s">
        <v>31</v>
      </c>
      <c r="H9" s="32" t="s">
        <v>31</v>
      </c>
      <c r="I9" s="32">
        <f>B9*(1+D9)*E9</f>
        <v>28800</v>
      </c>
      <c r="J9" s="32">
        <f t="shared" si="2"/>
        <v>28800</v>
      </c>
      <c r="K9" s="32">
        <f>J9*3</f>
        <v>86400</v>
      </c>
    </row>
    <row r="10" spans="1:11" ht="44" thickBot="1" x14ac:dyDescent="0.4">
      <c r="A10" s="13" t="s">
        <v>41</v>
      </c>
      <c r="B10" s="11" t="s">
        <v>17</v>
      </c>
      <c r="C10" s="11" t="s">
        <v>18</v>
      </c>
      <c r="D10" s="11" t="s">
        <v>19</v>
      </c>
      <c r="E10" s="11" t="s">
        <v>44</v>
      </c>
      <c r="F10" s="11" t="s">
        <v>25</v>
      </c>
      <c r="G10" s="11" t="s">
        <v>43</v>
      </c>
      <c r="H10" s="11" t="s">
        <v>45</v>
      </c>
      <c r="I10" s="11" t="s">
        <v>36</v>
      </c>
      <c r="J10" s="11" t="s">
        <v>39</v>
      </c>
      <c r="K10" s="11" t="s">
        <v>37</v>
      </c>
    </row>
    <row r="11" spans="1:11" ht="15" thickBot="1" x14ac:dyDescent="0.4">
      <c r="A11" s="12" t="s">
        <v>22</v>
      </c>
      <c r="B11" s="33">
        <v>0</v>
      </c>
      <c r="C11" s="33">
        <v>0</v>
      </c>
      <c r="D11" s="34">
        <v>0</v>
      </c>
      <c r="E11" s="31">
        <v>5</v>
      </c>
      <c r="F11" s="32">
        <f>B11*(1+D11)*E11</f>
        <v>0</v>
      </c>
      <c r="G11" s="31">
        <v>10</v>
      </c>
      <c r="H11" s="32">
        <f>C11*(1+D11)*G11</f>
        <v>0</v>
      </c>
      <c r="I11" s="32" t="s">
        <v>31</v>
      </c>
      <c r="J11" s="32">
        <f t="shared" si="2"/>
        <v>0</v>
      </c>
      <c r="K11" s="32">
        <f>J11*3</f>
        <v>0</v>
      </c>
    </row>
    <row r="12" spans="1:11" ht="15" thickBot="1" x14ac:dyDescent="0.4">
      <c r="A12" s="12" t="s">
        <v>24</v>
      </c>
      <c r="B12" s="35">
        <v>300</v>
      </c>
      <c r="C12" s="35" t="s">
        <v>31</v>
      </c>
      <c r="D12" s="34">
        <v>0</v>
      </c>
      <c r="E12" s="31">
        <v>5</v>
      </c>
      <c r="F12" s="32" t="s">
        <v>31</v>
      </c>
      <c r="G12" s="31" t="s">
        <v>31</v>
      </c>
      <c r="H12" s="32" t="s">
        <v>31</v>
      </c>
      <c r="I12" s="32">
        <f>B12*(1+D12)*E12</f>
        <v>1500</v>
      </c>
      <c r="J12" s="32">
        <f t="shared" si="2"/>
        <v>1500</v>
      </c>
      <c r="K12" s="32">
        <f>J12*3</f>
        <v>4500</v>
      </c>
    </row>
    <row r="13" spans="1:11" ht="15" thickBot="1" x14ac:dyDescent="0.4">
      <c r="B13" s="14"/>
      <c r="C13" s="14"/>
      <c r="D13" s="14"/>
      <c r="E13" s="14"/>
      <c r="F13" s="14"/>
      <c r="G13" s="14"/>
      <c r="H13" s="14"/>
      <c r="I13" s="14"/>
      <c r="J13" s="14"/>
      <c r="K13" s="14"/>
    </row>
    <row r="14" spans="1:11" ht="15" thickBot="1" x14ac:dyDescent="0.4">
      <c r="A14" s="15" t="s">
        <v>21</v>
      </c>
      <c r="B14" s="14"/>
      <c r="C14" s="14"/>
      <c r="D14" s="14"/>
      <c r="E14" s="14"/>
      <c r="F14" s="14"/>
      <c r="G14" s="14"/>
      <c r="H14" s="14"/>
      <c r="I14" s="14"/>
      <c r="J14" s="14"/>
      <c r="K14" s="37">
        <f>SUM(K2:K13)</f>
        <v>348900</v>
      </c>
    </row>
    <row r="15" spans="1:11" ht="15" thickBot="1" x14ac:dyDescent="0.4">
      <c r="B15" s="14"/>
      <c r="C15" s="14"/>
      <c r="D15" s="14"/>
      <c r="E15" s="14"/>
      <c r="F15" s="14"/>
      <c r="G15" s="14"/>
      <c r="H15" s="14"/>
      <c r="I15" s="14"/>
      <c r="J15" s="14"/>
      <c r="K15" s="14"/>
    </row>
    <row r="16" spans="1:11" x14ac:dyDescent="0.35">
      <c r="A16" s="16" t="s">
        <v>26</v>
      </c>
      <c r="B16" s="17"/>
      <c r="C16" s="17"/>
      <c r="D16" s="17"/>
      <c r="E16" s="17"/>
      <c r="F16" s="18"/>
      <c r="G16" s="14"/>
      <c r="H16" s="14"/>
      <c r="I16" s="14"/>
      <c r="J16" s="14"/>
      <c r="K16" s="14"/>
    </row>
    <row r="17" spans="1:11" ht="136.25" customHeight="1" thickBot="1" x14ac:dyDescent="0.4">
      <c r="A17" s="68" t="s">
        <v>153</v>
      </c>
      <c r="B17" s="69"/>
      <c r="C17" s="69"/>
      <c r="D17" s="69"/>
      <c r="E17" s="69"/>
      <c r="F17" s="70"/>
      <c r="G17" s="14"/>
      <c r="H17" s="14"/>
      <c r="I17" s="14"/>
      <c r="J17" s="14"/>
      <c r="K17" s="14"/>
    </row>
    <row r="18" spans="1:11" x14ac:dyDescent="0.35">
      <c r="B18" s="14"/>
      <c r="C18" s="14"/>
      <c r="D18" s="14"/>
      <c r="E18" s="14"/>
      <c r="F18" s="14"/>
      <c r="G18" s="14"/>
      <c r="H18" s="14"/>
      <c r="I18" s="14"/>
      <c r="J18" s="14"/>
      <c r="K18" s="14"/>
    </row>
    <row r="19" spans="1:11" x14ac:dyDescent="0.35">
      <c r="B19" s="14"/>
      <c r="C19" s="14"/>
      <c r="D19" s="14"/>
      <c r="E19" s="14"/>
      <c r="F19" s="14"/>
      <c r="G19" s="14"/>
      <c r="H19" s="14"/>
      <c r="I19" s="14"/>
      <c r="J19" s="14"/>
      <c r="K19" s="14"/>
    </row>
  </sheetData>
  <mergeCells count="3">
    <mergeCell ref="B1:D1"/>
    <mergeCell ref="E1:K1"/>
    <mergeCell ref="A17:F17"/>
  </mergeCells>
  <pageMargins left="0.7" right="0.7" top="0.75" bottom="0.75" header="0.3" footer="0.3"/>
  <headerFooter>
    <oddHeader>&amp;C&amp;"Calibri"&amp;7&amp;K000000 Confidential - External&amp;1#_x000D_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7691a17-1f09-45a6-b27e-0ea6ecb65e4e">
      <Terms xmlns="http://schemas.microsoft.com/office/infopath/2007/PartnerControls"/>
    </lcf76f155ced4ddcb4097134ff3c332f>
    <TaxCatchAll xmlns="57d88a51-6bb3-4e25-b415-f76939b85c4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9A96A097B01148884ECE3CBBFC45DD" ma:contentTypeVersion="14" ma:contentTypeDescription="Create a new document." ma:contentTypeScope="" ma:versionID="7a981eae40fe88d5b69ff541e0301b0c">
  <xsd:schema xmlns:xsd="http://www.w3.org/2001/XMLSchema" xmlns:xs="http://www.w3.org/2001/XMLSchema" xmlns:p="http://schemas.microsoft.com/office/2006/metadata/properties" xmlns:ns2="97691a17-1f09-45a6-b27e-0ea6ecb65e4e" xmlns:ns3="57d88a51-6bb3-4e25-b415-f76939b85c4d" targetNamespace="http://schemas.microsoft.com/office/2006/metadata/properties" ma:root="true" ma:fieldsID="c0f53ad2b0455ce0ac2e393be8902fa8" ns2:_="" ns3:_="">
    <xsd:import namespace="97691a17-1f09-45a6-b27e-0ea6ecb65e4e"/>
    <xsd:import namespace="57d88a51-6bb3-4e25-b415-f76939b85c4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691a17-1f09-45a6-b27e-0ea6ecb65e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f71bbcc-0e19-47a0-832f-6df17fefd2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d88a51-6bb3-4e25-b415-f76939b85c4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4752ece-cad6-419b-a689-21919a19ae0b}" ma:internalName="TaxCatchAll" ma:showField="CatchAllData" ma:web="57d88a51-6bb3-4e25-b415-f76939b85c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40F8AE-6F52-4529-A39A-16C2FB915023}">
  <ds:schemaRefs>
    <ds:schemaRef ds:uri="http://schemas.microsoft.com/sharepoint/v3/contenttype/forms"/>
  </ds:schemaRefs>
</ds:datastoreItem>
</file>

<file path=customXml/itemProps2.xml><?xml version="1.0" encoding="utf-8"?>
<ds:datastoreItem xmlns:ds="http://schemas.openxmlformats.org/officeDocument/2006/customXml" ds:itemID="{98056B68-E142-43AB-B2C3-01BCF53C57CB}">
  <ds:schemaRefs>
    <ds:schemaRef ds:uri="http://schemas.microsoft.com/office/2006/documentManagement/types"/>
    <ds:schemaRef ds:uri="http://purl.org/dc/elements/1.1/"/>
    <ds:schemaRef ds:uri="57d88a51-6bb3-4e25-b415-f76939b85c4d"/>
    <ds:schemaRef ds:uri="http://schemas.microsoft.com/office/infopath/2007/PartnerControls"/>
    <ds:schemaRef ds:uri="http://purl.org/dc/terms/"/>
    <ds:schemaRef ds:uri="http://schemas.microsoft.com/office/2006/metadata/properties"/>
    <ds:schemaRef ds:uri="http://schemas.openxmlformats.org/package/2006/metadata/core-properties"/>
    <ds:schemaRef ds:uri="97691a17-1f09-45a6-b27e-0ea6ecb65e4e"/>
    <ds:schemaRef ds:uri="http://www.w3.org/XML/1998/namespace"/>
    <ds:schemaRef ds:uri="http://purl.org/dc/dcmitype/"/>
  </ds:schemaRefs>
</ds:datastoreItem>
</file>

<file path=customXml/itemProps3.xml><?xml version="1.0" encoding="utf-8"?>
<ds:datastoreItem xmlns:ds="http://schemas.openxmlformats.org/officeDocument/2006/customXml" ds:itemID="{147FEEAC-1EFD-4762-B647-11FC0CBA37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691a17-1f09-45a6-b27e-0ea6ecb65e4e"/>
    <ds:schemaRef ds:uri="57d88a51-6bb3-4e25-b415-f76939b85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 </vt:lpstr>
      <vt:lpstr>Table 1.1 Planned Work</vt:lpstr>
      <vt:lpstr>Table 1.2 Planned Work</vt:lpstr>
      <vt:lpstr>Table 2 Remedial and Reactive.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Bedford</dc:creator>
  <cp:lastModifiedBy>Mira Hope</cp:lastModifiedBy>
  <dcterms:created xsi:type="dcterms:W3CDTF">2025-07-03T09:41:28Z</dcterms:created>
  <dcterms:modified xsi:type="dcterms:W3CDTF">2025-07-31T16:50:43Z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0x010100B49A96A097B01148884ECE3CBBFC45DD</vt:lpwstr>
  </property>
  <property fmtid="{D5CDD505-2E9C-101B-9397-08002B2CF9AE}" pid="3" name="MediaServiceImageTags">
    <vt:lpwstr/>
  </property>
  <property fmtid="{D5CDD505-2E9C-101B-9397-08002B2CF9AE}" pid="4" name="MSIP_Label_31ddd334-ca25-4924-90fa-f2c60eaea2d7_Enabled">
    <vt:lpwstr>true</vt:lpwstr>
  </property>
  <property fmtid="{D5CDD505-2E9C-101B-9397-08002B2CF9AE}" pid="5" name="MSIP_Label_31ddd334-ca25-4924-90fa-f2c60eaea2d7_SetDate">
    <vt:lpwstr>2025-07-11T08:46:34Z</vt:lpwstr>
  </property>
  <property fmtid="{D5CDD505-2E9C-101B-9397-08002B2CF9AE}" pid="6" name="MSIP_Label_31ddd334-ca25-4924-90fa-f2c60eaea2d7_Method">
    <vt:lpwstr>Privileged</vt:lpwstr>
  </property>
  <property fmtid="{D5CDD505-2E9C-101B-9397-08002B2CF9AE}" pid="7" name="MSIP_Label_31ddd334-ca25-4924-90fa-f2c60eaea2d7_Name">
    <vt:lpwstr>Confidential-SupplierServices</vt:lpwstr>
  </property>
  <property fmtid="{D5CDD505-2E9C-101B-9397-08002B2CF9AE}" pid="8" name="MSIP_Label_31ddd334-ca25-4924-90fa-f2c60eaea2d7_SiteId">
    <vt:lpwstr>ca18acb0-3312-44f2-869d-5b01ed8bb47d</vt:lpwstr>
  </property>
  <property fmtid="{D5CDD505-2E9C-101B-9397-08002B2CF9AE}" pid="9" name="MSIP_Label_31ddd334-ca25-4924-90fa-f2c60eaea2d7_ActionId">
    <vt:lpwstr>e1366e4c-67b0-448c-924a-c6fb0bfb54a6</vt:lpwstr>
  </property>
  <property fmtid="{D5CDD505-2E9C-101B-9397-08002B2CF9AE}" pid="10" name="MSIP_Label_31ddd334-ca25-4924-90fa-f2c60eaea2d7_ContentBits">
    <vt:lpwstr>1</vt:lpwstr>
  </property>
  <property fmtid="{D5CDD505-2E9C-101B-9397-08002B2CF9AE}" pid="11" name="MSIP_Label_31ddd334-ca25-4924-90fa-f2c60eaea2d7_Tag">
    <vt:lpwstr>10, 0, 1, 1</vt:lpwstr>
  </property>
</Properties>
</file>