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5454342e00256b7a/Main files/A-Steve/Steve - work (2018 onwards)/Consultancy/Open/Parish-TC/Teignmouth (Feb 2024)/Public Toilets_Cleaning_25/Updated drafts_09.07.25/"/>
    </mc:Choice>
  </mc:AlternateContent>
  <xr:revisionPtr revIDLastSave="257" documentId="8_{D093685C-7749-408A-A748-F8684918B832}" xr6:coauthVersionLast="47" xr6:coauthVersionMax="47" xr10:uidLastSave="{8873EBCD-789D-484A-82AB-FEA3E72236AD}"/>
  <bookViews>
    <workbookView xWindow="-110" yWindow="-110" windowWidth="19420" windowHeight="10420"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H58" i="1" s="1"/>
  <c r="H56" i="1"/>
  <c r="H54" i="1"/>
  <c r="H52" i="1"/>
  <c r="H51" i="1"/>
  <c r="H50" i="1"/>
  <c r="H49" i="1"/>
  <c r="H53" i="1" l="1"/>
  <c r="H22" i="1" l="1"/>
  <c r="H21" i="1"/>
  <c r="H40" i="1"/>
  <c r="H39" i="1"/>
  <c r="H38" i="1"/>
  <c r="H24" i="1"/>
  <c r="H18" i="1"/>
  <c r="H19" i="1"/>
  <c r="H35" i="1" l="1"/>
  <c r="H42" i="1" s="1"/>
  <c r="H36" i="1"/>
  <c r="H57" i="1" l="1"/>
  <c r="H20" i="1" l="1"/>
  <c r="H17" i="1"/>
  <c r="H27" i="1" l="1"/>
  <c r="H34" i="1" l="1"/>
  <c r="H37" i="1"/>
  <c r="H32" i="1"/>
  <c r="H33" i="1"/>
  <c r="H63" i="1" l="1"/>
  <c r="H64" i="1" s="1"/>
  <c r="H65" i="1" l="1"/>
  <c r="H66" i="1" s="1"/>
  <c r="H67" i="1" s="1"/>
  <c r="H68" i="1" l="1"/>
</calcChain>
</file>

<file path=xl/sharedStrings.xml><?xml version="1.0" encoding="utf-8"?>
<sst xmlns="http://schemas.openxmlformats.org/spreadsheetml/2006/main" count="96" uniqueCount="76">
  <si>
    <t xml:space="preserve">Work description </t>
  </si>
  <si>
    <t>Yearly cost</t>
  </si>
  <si>
    <t>Cost for each unit</t>
  </si>
  <si>
    <t xml:space="preserve">Schedule 3 Pricing </t>
  </si>
  <si>
    <t>Estimated quantity</t>
  </si>
  <si>
    <t>Totals</t>
  </si>
  <si>
    <t>nr of requests</t>
  </si>
  <si>
    <t>Cleaning as per Specification, Schedules 1 and 2</t>
  </si>
  <si>
    <t>Sub total</t>
  </si>
  <si>
    <t>General guidance / instructions</t>
  </si>
  <si>
    <t>The information provided on this spreadsheet shall form the basis for the evaluation around the Price Award</t>
  </si>
  <si>
    <t>Please carefully check information you submit to ensure that the calculations auto calculate correctly - and avoid changing any of the set formulas in this sheet</t>
  </si>
  <si>
    <t>Premises/Sites</t>
  </si>
  <si>
    <t>Please note the quantities included in Additional Requirements section are estimates, and would form the basis of a schedule of rates should the Council look to take up those elements of work from the supplier</t>
  </si>
  <si>
    <t>Rates / Prices should exclusive of VAT</t>
  </si>
  <si>
    <t>Number of sites</t>
  </si>
  <si>
    <t>Units</t>
  </si>
  <si>
    <t>Cost</t>
  </si>
  <si>
    <t>Yearly total</t>
  </si>
  <si>
    <t>Total A</t>
  </si>
  <si>
    <t>Total B</t>
  </si>
  <si>
    <t>Total D</t>
  </si>
  <si>
    <t>+/- % Adj.</t>
  </si>
  <si>
    <t>PART B:  ADHOC SERVICE REQUESTS</t>
  </si>
  <si>
    <t>PART A:  CORE REQUIREMENTS</t>
  </si>
  <si>
    <t>PART C:  OTHER COSTS (Bidder to indentify)</t>
  </si>
  <si>
    <t>PART D:  TOTALS OF PART A, B and C ABOVE</t>
  </si>
  <si>
    <t>Monthly</t>
  </si>
  <si>
    <t>Multiplier (Months)</t>
  </si>
  <si>
    <t>Please indicate any inflationary increase at end of year 1</t>
  </si>
  <si>
    <t>Please indicate any inflationary increase at end of year 2</t>
  </si>
  <si>
    <t>Grand Total to be used as Award Criteria for Price element</t>
  </si>
  <si>
    <t>sum</t>
  </si>
  <si>
    <t>Schedule</t>
  </si>
  <si>
    <t xml:space="preserve">Sub total </t>
  </si>
  <si>
    <t>TOTAL</t>
  </si>
  <si>
    <t xml:space="preserve">Please enter costs only into the cells coloured yellow - the summary costs will then be calculated from the unit  </t>
  </si>
  <si>
    <t>Please ensure you are aware of the details in how Awards are to be made</t>
  </si>
  <si>
    <t>Year 2 costs</t>
  </si>
  <si>
    <t>Year 3 costs</t>
  </si>
  <si>
    <t>Reference should also be made to details included in the supporting tender pack documentation, including the Invitation to Tender, Specification, Schedule 1 and Schedule 2</t>
  </si>
  <si>
    <t>Other ad hoc Cleaning Services;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</si>
  <si>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</si>
  <si>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</si>
  <si>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</si>
  <si>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Annual</t>
  </si>
  <si>
    <t>Please indicate any inflationary increase at end of year 3</t>
  </si>
  <si>
    <t>Please indicate any inflationary increase at end of year 4</t>
  </si>
  <si>
    <t>Year 4 costs</t>
  </si>
  <si>
    <t>Year 5 costs</t>
  </si>
  <si>
    <t xml:space="preserve">  Cleaning of external bin storage areas </t>
  </si>
  <si>
    <r>
      <t xml:space="preserve">  </t>
    </r>
    <r>
      <rPr>
        <sz val="11"/>
        <rFont val="Calibri"/>
        <family val="2"/>
        <scheme val="minor"/>
      </rPr>
      <t>Cleaning of plant rooms / access corridor</t>
    </r>
  </si>
  <si>
    <t xml:space="preserve">  Dead animal removal and disposal</t>
  </si>
  <si>
    <r>
      <t xml:space="preserve">  </t>
    </r>
    <r>
      <rPr>
        <sz val="11"/>
        <rFont val="Calibri"/>
        <family val="2"/>
        <scheme val="minor"/>
      </rPr>
      <t>Hard surface cleans to remove alga / organic detritus</t>
    </r>
  </si>
  <si>
    <r>
      <rPr>
        <sz val="7"/>
        <rFont val="Times New Roman"/>
        <family val="1"/>
      </rPr>
      <t xml:space="preserve">   </t>
    </r>
    <r>
      <rPr>
        <sz val="11"/>
        <rFont val="Calibri"/>
        <family val="2"/>
        <scheme val="minor"/>
      </rPr>
      <t>Light fittings (other than removal of dust / cobwebs etc.)</t>
    </r>
  </si>
  <si>
    <t>Priority 1 Call out charge</t>
  </si>
  <si>
    <t>Priority 2 Call out charge</t>
  </si>
  <si>
    <t>Priority 3 Call out charge</t>
  </si>
  <si>
    <t>Cleaning as per Specification, Schedules 1 and 3</t>
  </si>
  <si>
    <t>Cleaning as per Specification, Schedules 1 and 4</t>
  </si>
  <si>
    <t xml:space="preserve">  Deep cleans (additional on request)</t>
  </si>
  <si>
    <r>
      <t xml:space="preserve">Percentage mark up costs against supplied costs (Consumables) </t>
    </r>
    <r>
      <rPr>
        <sz val="11"/>
        <color theme="1"/>
        <rFont val="Calibri"/>
        <family val="2"/>
        <scheme val="minor"/>
      </rPr>
      <t>- see note 9 above</t>
    </r>
  </si>
  <si>
    <t>The spreadsheet has been set up to autocalculate - please be careful not to amend any autocalculation formulas set up in the spreadsheet</t>
  </si>
  <si>
    <t>Consumables to be at invoiced supplied cost to Contractor and to be paid against clear documented invoice of products used for the purposes of executing the contract and any percentage mark up stated below</t>
  </si>
  <si>
    <t>Cleaning Costs - Eastcliff (new facility 2025)</t>
  </si>
  <si>
    <t>Cleaning Costs - The Point (new facility 2025)</t>
  </si>
  <si>
    <t>Cleaning Costs - Quay Road (new facility 2025)</t>
  </si>
  <si>
    <t>Cleaning Costs - The Den (new facility 2025)</t>
  </si>
  <si>
    <t>Cleaning Costs - Lower Brook Street remodelled facility 2025)</t>
  </si>
  <si>
    <t>Cleaning Costs - Jubilee Shelter (existing)</t>
  </si>
  <si>
    <t>Please note:  If a one off cost please highlight to avoid being captured in Part D totals for follow up years</t>
  </si>
  <si>
    <t>One off Costs</t>
  </si>
  <si>
    <t>Reoccuring / annual costs</t>
  </si>
  <si>
    <t>Total C(1)</t>
  </si>
  <si>
    <t>Total C(2)</t>
  </si>
  <si>
    <t>Sum Totals of sub total A+B+C1 year one only+C2 (reoccuring)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</si>
</sst>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18">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rgb="FFC00000"/>
      <name val="Calibri"/>
      <family val="2"/>
      <scheme val="minor"/>
    </font>
    <font>
      <sz val="11"/>
      <color rgb="FFC00000"/>
      <name val="Symbol"/>
      <family val="1"/>
      <charset val="2"/>
    </font>
    <font>
      <b/>
      <sz val="11"/>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11"/>
      <name val="Calibri"/>
      <family val="2"/>
      <scheme val="minor"/>
    </font>
    <font>
      <sz val="11"/>
      <name val="Symbol"/>
      <family val="1"/>
      <charset val="2"/>
    </font>
    <font>
      <sz val="7"/>
      <name val="Times New Roman"/>
      <family val="1"/>
    </font>
    <font>
      <sz val="8"/>
      <name val="Calibri"/>
      <family val="2"/>
      <scheme val="minor"/>
    </font>
    <font>
      <sz val="11"/>
      <color rgb="FFFF0000"/>
      <name val="Calibri"/>
      <family val="2"/>
      <scheme val="minor"/>
    </font>
    <font>
      <b/>
      <sz val="11"/>
      <color rgb="FFFF0000"/>
      <name val="Calibri"/>
      <family val="2"/>
      <scheme val="minor"/>
    </font>
    <font>
      <u/>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7" fillId="0" borderId="0" xfId="0" applyFont="1" applyAlignment="1">
      <alignment vertical="top"/>
    </xf>
    <xf numFmtId="0" fontId="8"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right" vertical="top"/>
    </xf>
    <xf numFmtId="0" fontId="0" fillId="0" borderId="0" xfId="0" applyAlignment="1">
      <alignment horizontal="center" vertical="top"/>
    </xf>
    <xf numFmtId="0" fontId="0" fillId="0" borderId="0" xfId="0" applyAlignment="1">
      <alignment horizontal="left" vertical="top"/>
    </xf>
    <xf numFmtId="0" fontId="9"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165" fontId="11" fillId="0" borderId="0" xfId="1" applyNumberFormat="1" applyFont="1" applyBorder="1" applyAlignment="1">
      <alignment horizontal="center" vertical="top"/>
    </xf>
    <xf numFmtId="0" fontId="4" fillId="0" borderId="0" xfId="0" applyFont="1" applyAlignment="1">
      <alignment vertical="top" wrapText="1"/>
    </xf>
    <xf numFmtId="0" fontId="4" fillId="0" borderId="0" xfId="0" applyFont="1" applyAlignment="1">
      <alignment vertical="top"/>
    </xf>
    <xf numFmtId="165" fontId="4"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10" fillId="6" borderId="5" xfId="0" applyFont="1" applyFill="1" applyBorder="1" applyAlignment="1">
      <alignment horizontal="center" vertical="center"/>
    </xf>
    <xf numFmtId="0" fontId="0" fillId="0" borderId="5" xfId="0" applyBorder="1" applyAlignment="1">
      <alignment horizontal="center" vertical="center"/>
    </xf>
    <xf numFmtId="0" fontId="10"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2" fillId="0" borderId="2" xfId="0" applyFont="1" applyBorder="1" applyAlignment="1">
      <alignment horizontal="center" vertical="top"/>
    </xf>
    <xf numFmtId="0" fontId="0" fillId="0" borderId="3" xfId="0" applyBorder="1" applyAlignment="1">
      <alignment horizontal="center" vertical="top"/>
    </xf>
    <xf numFmtId="0" fontId="2" fillId="0" borderId="0" xfId="0" applyFont="1" applyAlignment="1">
      <alignment horizontal="center" vertical="top" wrapText="1"/>
    </xf>
    <xf numFmtId="0" fontId="3" fillId="0" borderId="5" xfId="0" applyFont="1" applyBorder="1" applyAlignment="1">
      <alignment horizontal="center" vertical="top" wrapText="1"/>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0" fontId="2" fillId="0" borderId="5" xfId="0" quotePrefix="1" applyFont="1" applyBorder="1" applyAlignment="1">
      <alignment horizontal="left" vertical="top"/>
    </xf>
    <xf numFmtId="0" fontId="6" fillId="0" borderId="4" xfId="0" applyFont="1" applyBorder="1" applyAlignment="1">
      <alignment vertical="top"/>
    </xf>
    <xf numFmtId="0" fontId="5" fillId="0" borderId="0" xfId="0" applyFont="1" applyAlignment="1">
      <alignment vertical="top"/>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10" fillId="4" borderId="8" xfId="0" applyFont="1" applyFill="1" applyBorder="1" applyAlignment="1">
      <alignment horizontal="center" vertical="center"/>
    </xf>
    <xf numFmtId="164" fontId="0" fillId="5" borderId="10" xfId="0" applyNumberFormat="1" applyFill="1" applyBorder="1" applyAlignment="1">
      <alignment vertical="top"/>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10" fillId="0" borderId="0" xfId="0" applyFont="1" applyAlignment="1">
      <alignment horizontal="center" vertical="center"/>
    </xf>
    <xf numFmtId="0" fontId="7" fillId="0" borderId="1" xfId="0" applyFont="1" applyBorder="1" applyAlignment="1">
      <alignment vertical="top"/>
    </xf>
    <xf numFmtId="0" fontId="10"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0" fontId="12" fillId="0" borderId="0" xfId="0" applyFont="1" applyAlignment="1">
      <alignment vertical="top"/>
    </xf>
    <xf numFmtId="0" fontId="6" fillId="0" borderId="0" xfId="0" applyFont="1" applyAlignment="1">
      <alignment horizontal="center" vertical="top"/>
    </xf>
    <xf numFmtId="0" fontId="6" fillId="0" borderId="0" xfId="0" quotePrefix="1" applyFont="1" applyAlignment="1">
      <alignment horizontal="center" vertical="top"/>
    </xf>
    <xf numFmtId="0" fontId="6" fillId="0" borderId="4" xfId="0" applyFont="1" applyBorder="1" applyAlignment="1">
      <alignment vertical="top" wrapText="1"/>
    </xf>
    <xf numFmtId="164" fontId="0" fillId="0" borderId="12" xfId="0" applyNumberFormat="1" applyBorder="1" applyAlignment="1">
      <alignment vertical="top"/>
    </xf>
    <xf numFmtId="44" fontId="2" fillId="0" borderId="10" xfId="0" applyNumberFormat="1" applyFont="1" applyBorder="1" applyAlignment="1">
      <alignment vertical="top"/>
    </xf>
    <xf numFmtId="0" fontId="6" fillId="0" borderId="6" xfId="0" applyFont="1" applyBorder="1" applyAlignment="1">
      <alignment vertical="top"/>
    </xf>
    <xf numFmtId="0" fontId="5" fillId="0" borderId="7" xfId="0" applyFont="1" applyBorder="1" applyAlignment="1">
      <alignment vertical="top"/>
    </xf>
    <xf numFmtId="0" fontId="3" fillId="0" borderId="7" xfId="0" applyFont="1" applyBorder="1" applyAlignment="1">
      <alignment vertical="top" wrapText="1"/>
    </xf>
    <xf numFmtId="0" fontId="0" fillId="0" borderId="7" xfId="0" applyBorder="1" applyAlignment="1" applyProtection="1">
      <alignment vertical="top"/>
      <protection locked="0"/>
    </xf>
    <xf numFmtId="44" fontId="0" fillId="0" borderId="7" xfId="1" applyFont="1" applyFill="1" applyBorder="1" applyAlignment="1">
      <alignment vertical="top"/>
    </xf>
    <xf numFmtId="0" fontId="3" fillId="0" borderId="8" xfId="0" applyFont="1" applyBorder="1" applyAlignment="1">
      <alignment horizontal="center" vertical="top" wrapText="1"/>
    </xf>
    <xf numFmtId="164" fontId="0" fillId="3" borderId="0" xfId="0" applyNumberFormat="1" applyFill="1" applyAlignment="1">
      <alignment vertical="top"/>
    </xf>
    <xf numFmtId="0" fontId="11" fillId="0" borderId="0" xfId="0" applyFont="1" applyAlignment="1">
      <alignment vertical="top"/>
    </xf>
    <xf numFmtId="10" fontId="2" fillId="0" borderId="0" xfId="0" applyNumberFormat="1" applyFont="1" applyAlignment="1" applyProtection="1">
      <alignment horizontal="right" vertical="top"/>
      <protection locked="0"/>
    </xf>
    <xf numFmtId="165" fontId="15" fillId="0" borderId="0" xfId="1" applyNumberFormat="1" applyFont="1" applyBorder="1" applyAlignment="1">
      <alignment horizontal="center" vertical="top"/>
    </xf>
    <xf numFmtId="0" fontId="16" fillId="0" borderId="4" xfId="0" applyFont="1" applyBorder="1" applyAlignment="1">
      <alignment vertical="top"/>
    </xf>
    <xf numFmtId="164" fontId="11" fillId="7" borderId="0" xfId="0" applyNumberFormat="1" applyFont="1" applyFill="1" applyAlignment="1" applyProtection="1">
      <alignment vertical="top"/>
      <protection locked="0"/>
    </xf>
    <xf numFmtId="0" fontId="11" fillId="0" borderId="0" xfId="0" applyFont="1" applyAlignment="1">
      <alignment vertical="top" wrapText="1"/>
    </xf>
    <xf numFmtId="165" fontId="6" fillId="0" borderId="0" xfId="1" applyNumberFormat="1" applyFont="1" applyBorder="1" applyAlignment="1">
      <alignment horizontal="center" vertical="top"/>
    </xf>
    <xf numFmtId="0" fontId="6" fillId="0" borderId="4" xfId="0" applyFont="1" applyBorder="1" applyAlignment="1">
      <alignment vertical="top" wrapText="1"/>
    </xf>
    <xf numFmtId="0" fontId="0" fillId="0" borderId="0" xfId="0" applyAlignment="1">
      <alignment vertical="top" wrapText="1"/>
    </xf>
    <xf numFmtId="0" fontId="17" fillId="0" borderId="0" xfId="0" applyFont="1" applyFill="1" applyAlignment="1">
      <alignment vertical="top"/>
    </xf>
    <xf numFmtId="0" fontId="0" fillId="0" borderId="0" xfId="0" applyFill="1" applyAlignment="1">
      <alignment vertical="top" wrapText="1"/>
    </xf>
    <xf numFmtId="164" fontId="0" fillId="0" borderId="0" xfId="0" applyNumberFormat="1" applyFill="1" applyAlignment="1" applyProtection="1">
      <alignment vertical="top"/>
      <protection locked="0"/>
    </xf>
    <xf numFmtId="0" fontId="10" fillId="0" borderId="5" xfId="0" applyFont="1" applyFill="1" applyBorder="1" applyAlignment="1">
      <alignment horizontal="center" vertical="center"/>
    </xf>
  </cellXfs>
  <cellStyles count="4">
    <cellStyle name="Currency" xfId="1" builtinId="4"/>
    <cellStyle name="Currency 2" xfId="3" xr:uid="{286FB689-FB77-484C-BF80-4900401DC23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3"/>
  <sheetViews>
    <sheetView tabSelected="1" zoomScale="70" zoomScaleNormal="70" workbookViewId="0">
      <selection activeCell="G35" sqref="G35"/>
    </sheetView>
  </sheetViews>
  <sheetFormatPr defaultColWidth="9.08984375" defaultRowHeight="14.5"/>
  <cols>
    <col min="1" max="1" width="2.453125" style="1" customWidth="1"/>
    <col min="2" max="2" width="15.08984375" style="1" customWidth="1"/>
    <col min="3" max="3" width="62.81640625" style="1" customWidth="1"/>
    <col min="4" max="4" width="64.08984375" style="1" customWidth="1"/>
    <col min="5" max="5" width="18.90625" style="1" customWidth="1"/>
    <col min="6" max="6" width="17.90625" style="1" bestFit="1" customWidth="1"/>
    <col min="7" max="7" width="18.90625" style="1" customWidth="1"/>
    <col min="8" max="8" width="12.90625" style="1" bestFit="1" customWidth="1"/>
    <col min="9" max="9" width="10.90625" style="1" bestFit="1" customWidth="1"/>
    <col min="10" max="12" width="9.08984375" style="1"/>
    <col min="13" max="13" width="9.90625" style="1" bestFit="1" customWidth="1"/>
    <col min="14" max="16384" width="9.08984375" style="1"/>
  </cols>
  <sheetData>
    <row r="1" spans="1:9" ht="18.5">
      <c r="B1" s="6" t="s">
        <v>3</v>
      </c>
      <c r="C1" s="2"/>
      <c r="D1" s="2"/>
      <c r="E1" s="2"/>
      <c r="F1" s="2"/>
      <c r="G1" s="2"/>
    </row>
    <row r="2" spans="1:9">
      <c r="B2" s="2"/>
      <c r="C2" s="2"/>
      <c r="D2" s="2"/>
      <c r="E2" s="2"/>
      <c r="F2" s="2"/>
      <c r="G2" s="2"/>
    </row>
    <row r="3" spans="1:9">
      <c r="B3" s="5" t="s">
        <v>9</v>
      </c>
      <c r="C3" s="2"/>
      <c r="D3" s="2"/>
      <c r="E3" s="2"/>
      <c r="F3" s="2"/>
      <c r="G3" s="2"/>
    </row>
    <row r="4" spans="1:9">
      <c r="B4" s="2"/>
      <c r="C4" s="2"/>
      <c r="D4" s="2"/>
      <c r="E4" s="2"/>
      <c r="F4" s="2"/>
      <c r="G4" s="2"/>
    </row>
    <row r="5" spans="1:9">
      <c r="A5" s="1">
        <v>1</v>
      </c>
      <c r="B5" s="1" t="s">
        <v>40</v>
      </c>
      <c r="C5" s="2"/>
      <c r="D5" s="2"/>
      <c r="E5" s="2"/>
      <c r="F5" s="2"/>
      <c r="G5" s="2"/>
    </row>
    <row r="6" spans="1:9">
      <c r="A6" s="1">
        <v>2</v>
      </c>
      <c r="B6" s="1" t="s">
        <v>10</v>
      </c>
      <c r="C6" s="2"/>
      <c r="D6" s="2"/>
      <c r="E6" s="2"/>
      <c r="F6" s="2"/>
      <c r="G6" s="2"/>
    </row>
    <row r="7" spans="1:9">
      <c r="A7" s="1">
        <v>3</v>
      </c>
      <c r="B7" s="1" t="s">
        <v>36</v>
      </c>
      <c r="C7" s="2"/>
      <c r="D7" s="2"/>
      <c r="E7" s="2"/>
      <c r="F7" s="2"/>
      <c r="G7" s="2"/>
    </row>
    <row r="8" spans="1:9">
      <c r="A8" s="1">
        <v>4</v>
      </c>
      <c r="B8" s="1" t="s">
        <v>11</v>
      </c>
      <c r="C8" s="2"/>
      <c r="D8" s="2"/>
      <c r="E8" s="2"/>
      <c r="F8" s="2"/>
      <c r="G8" s="2"/>
    </row>
    <row r="9" spans="1:9">
      <c r="A9" s="1">
        <v>5</v>
      </c>
      <c r="B9" s="1" t="s">
        <v>37</v>
      </c>
      <c r="C9" s="2"/>
      <c r="D9" s="2"/>
      <c r="E9" s="2"/>
      <c r="F9" s="2"/>
      <c r="G9" s="2"/>
    </row>
    <row r="10" spans="1:9">
      <c r="A10" s="1">
        <v>6</v>
      </c>
      <c r="B10" s="1" t="s">
        <v>13</v>
      </c>
      <c r="C10" s="2"/>
      <c r="D10" s="2"/>
      <c r="E10" s="2"/>
      <c r="F10" s="2"/>
      <c r="G10" s="2"/>
    </row>
    <row r="11" spans="1:9">
      <c r="A11" s="1">
        <v>7</v>
      </c>
      <c r="B11" s="1" t="s">
        <v>14</v>
      </c>
      <c r="C11" s="2"/>
      <c r="D11" s="2"/>
      <c r="E11" s="2"/>
      <c r="F11" s="2"/>
      <c r="G11" s="2"/>
    </row>
    <row r="12" spans="1:9">
      <c r="A12" s="1">
        <v>8</v>
      </c>
      <c r="B12" s="1" t="s">
        <v>62</v>
      </c>
      <c r="C12" s="2"/>
      <c r="D12" s="2"/>
      <c r="E12" s="2"/>
      <c r="F12" s="2"/>
      <c r="G12" s="2"/>
    </row>
    <row r="13" spans="1:9">
      <c r="A13" s="1">
        <v>9</v>
      </c>
      <c r="B13" s="1" t="s">
        <v>63</v>
      </c>
      <c r="C13" s="2"/>
      <c r="D13" s="2"/>
      <c r="E13" s="2"/>
      <c r="F13" s="2"/>
      <c r="G13" s="2"/>
    </row>
    <row r="14" spans="1:9" ht="15" thickBot="1">
      <c r="B14" s="2"/>
      <c r="C14" s="2"/>
      <c r="D14" s="2"/>
      <c r="E14" s="2"/>
      <c r="F14" s="2"/>
      <c r="G14" s="2"/>
    </row>
    <row r="15" spans="1:9" ht="15.5">
      <c r="B15" s="12" t="s">
        <v>24</v>
      </c>
      <c r="C15" s="13"/>
      <c r="D15" s="13"/>
      <c r="E15" s="13"/>
      <c r="F15" s="13"/>
      <c r="G15" s="13"/>
      <c r="H15" s="14"/>
      <c r="I15" s="15"/>
    </row>
    <row r="16" spans="1:9">
      <c r="B16" s="16" t="s">
        <v>33</v>
      </c>
      <c r="C16" s="2"/>
      <c r="D16" s="2" t="s">
        <v>0</v>
      </c>
      <c r="E16" s="3" t="s">
        <v>44</v>
      </c>
      <c r="F16" s="3" t="s">
        <v>16</v>
      </c>
      <c r="G16" s="3" t="s">
        <v>28</v>
      </c>
      <c r="H16" s="3" t="s">
        <v>1</v>
      </c>
      <c r="I16" s="17"/>
    </row>
    <row r="17" spans="2:9">
      <c r="B17" s="46" t="s">
        <v>64</v>
      </c>
      <c r="C17" s="81"/>
      <c r="D17" s="1" t="s">
        <v>7</v>
      </c>
      <c r="E17" s="19"/>
      <c r="F17" s="10" t="s">
        <v>27</v>
      </c>
      <c r="G17" s="20">
        <v>12</v>
      </c>
      <c r="H17" s="49">
        <f>SUM(G17*E17)</f>
        <v>0</v>
      </c>
      <c r="I17" s="88"/>
    </row>
    <row r="18" spans="2:9">
      <c r="B18" s="46" t="s">
        <v>65</v>
      </c>
      <c r="C18" s="81"/>
      <c r="D18" s="1" t="s">
        <v>7</v>
      </c>
      <c r="E18" s="19"/>
      <c r="F18" s="10" t="s">
        <v>27</v>
      </c>
      <c r="G18" s="20">
        <v>12</v>
      </c>
      <c r="H18" s="49">
        <f t="shared" ref="H18:H19" si="0">SUM(G18*E18)</f>
        <v>0</v>
      </c>
      <c r="I18" s="88"/>
    </row>
    <row r="19" spans="2:9">
      <c r="B19" s="46" t="s">
        <v>66</v>
      </c>
      <c r="C19" s="81"/>
      <c r="D19" s="1" t="s">
        <v>7</v>
      </c>
      <c r="E19" s="19"/>
      <c r="F19" s="10" t="s">
        <v>27</v>
      </c>
      <c r="G19" s="20">
        <v>12</v>
      </c>
      <c r="H19" s="49">
        <f t="shared" si="0"/>
        <v>0</v>
      </c>
      <c r="I19" s="88"/>
    </row>
    <row r="20" spans="2:9">
      <c r="B20" s="46" t="s">
        <v>67</v>
      </c>
      <c r="C20" s="81"/>
      <c r="D20" s="1" t="s">
        <v>7</v>
      </c>
      <c r="E20" s="19"/>
      <c r="F20" s="10" t="s">
        <v>27</v>
      </c>
      <c r="G20" s="20">
        <v>12</v>
      </c>
      <c r="H20" s="49">
        <f t="shared" ref="H20:H22" si="1">SUM(G20*E20)</f>
        <v>0</v>
      </c>
      <c r="I20" s="88"/>
    </row>
    <row r="21" spans="2:9">
      <c r="B21" s="46" t="s">
        <v>68</v>
      </c>
      <c r="C21" s="81"/>
      <c r="D21" s="1" t="s">
        <v>58</v>
      </c>
      <c r="E21" s="19"/>
      <c r="F21" s="10" t="s">
        <v>27</v>
      </c>
      <c r="G21" s="20">
        <v>12</v>
      </c>
      <c r="H21" s="49">
        <f t="shared" si="1"/>
        <v>0</v>
      </c>
      <c r="I21" s="88"/>
    </row>
    <row r="22" spans="2:9">
      <c r="B22" s="46" t="s">
        <v>69</v>
      </c>
      <c r="C22" s="81"/>
      <c r="D22" s="1" t="s">
        <v>59</v>
      </c>
      <c r="E22" s="19"/>
      <c r="F22" s="10" t="s">
        <v>27</v>
      </c>
      <c r="G22" s="20">
        <v>12</v>
      </c>
      <c r="H22" s="49">
        <f t="shared" si="1"/>
        <v>0</v>
      </c>
      <c r="I22" s="88"/>
    </row>
    <row r="23" spans="2:9">
      <c r="B23" s="16"/>
      <c r="C23" s="18"/>
      <c r="F23" s="10"/>
      <c r="G23" s="20"/>
      <c r="H23" s="20"/>
      <c r="I23" s="88"/>
    </row>
    <row r="24" spans="2:9">
      <c r="B24" s="16" t="s">
        <v>61</v>
      </c>
      <c r="C24" s="18"/>
      <c r="D24" s="1" t="s">
        <v>43</v>
      </c>
      <c r="E24" s="80">
        <v>4000</v>
      </c>
      <c r="F24" s="10" t="s">
        <v>45</v>
      </c>
      <c r="G24" s="44"/>
      <c r="H24" s="75">
        <f>SUM(G24*E24)+E24</f>
        <v>4000</v>
      </c>
      <c r="I24" s="88"/>
    </row>
    <row r="25" spans="2:9" ht="30" customHeight="1">
      <c r="B25" s="16"/>
      <c r="C25" s="18"/>
      <c r="E25" s="3" t="s">
        <v>15</v>
      </c>
      <c r="F25" s="3" t="s">
        <v>16</v>
      </c>
      <c r="G25" s="22" t="s">
        <v>17</v>
      </c>
      <c r="H25" s="3" t="s">
        <v>18</v>
      </c>
      <c r="I25" s="33"/>
    </row>
    <row r="26" spans="2:9">
      <c r="B26" s="79"/>
      <c r="C26" s="25"/>
      <c r="D26" s="26"/>
      <c r="E26" s="27"/>
      <c r="G26" s="28"/>
      <c r="H26" s="7"/>
      <c r="I26" s="21"/>
    </row>
    <row r="27" spans="2:9" ht="30" customHeight="1" thickBot="1">
      <c r="B27" s="29"/>
      <c r="C27" s="30"/>
      <c r="D27" s="35"/>
      <c r="E27" s="30"/>
      <c r="F27" s="36"/>
      <c r="G27" s="37" t="s">
        <v>34</v>
      </c>
      <c r="H27" s="48">
        <f>SUM(H17:H24)</f>
        <v>4000</v>
      </c>
      <c r="I27" s="34" t="s">
        <v>19</v>
      </c>
    </row>
    <row r="28" spans="2:9" ht="30" customHeight="1" thickBot="1">
      <c r="D28" s="9"/>
      <c r="F28" s="3"/>
      <c r="G28" s="8"/>
      <c r="H28" s="4"/>
      <c r="I28" s="11"/>
    </row>
    <row r="29" spans="2:9" ht="15.5">
      <c r="B29" s="12" t="s">
        <v>23</v>
      </c>
      <c r="C29" s="14"/>
      <c r="D29" s="14"/>
      <c r="E29" s="14"/>
      <c r="F29" s="39"/>
      <c r="G29" s="14"/>
      <c r="H29" s="14"/>
      <c r="I29" s="40"/>
    </row>
    <row r="30" spans="2:9">
      <c r="B30" s="16"/>
      <c r="C30" s="2" t="s">
        <v>12</v>
      </c>
      <c r="D30" s="2" t="s">
        <v>0</v>
      </c>
      <c r="E30" s="41" t="s">
        <v>4</v>
      </c>
      <c r="F30" s="41"/>
      <c r="G30" s="41" t="s">
        <v>2</v>
      </c>
      <c r="H30" s="41" t="s">
        <v>5</v>
      </c>
      <c r="I30" s="21"/>
    </row>
    <row r="31" spans="2:9" ht="14.15" customHeight="1">
      <c r="B31" s="83"/>
      <c r="C31" s="84"/>
      <c r="D31" s="1" t="s">
        <v>41</v>
      </c>
      <c r="E31" s="24"/>
      <c r="F31" s="64"/>
      <c r="G31" s="64"/>
      <c r="H31" s="4"/>
      <c r="I31" s="21"/>
    </row>
    <row r="32" spans="2:9" ht="15.5">
      <c r="B32" s="83"/>
      <c r="C32" s="84"/>
      <c r="D32" s="76" t="s">
        <v>60</v>
      </c>
      <c r="E32" s="82">
        <v>2</v>
      </c>
      <c r="F32" s="64" t="s">
        <v>32</v>
      </c>
      <c r="G32" s="19"/>
      <c r="H32" s="4">
        <f t="shared" ref="H32:H40" si="2">E32*G32</f>
        <v>0</v>
      </c>
      <c r="I32" s="42"/>
    </row>
    <row r="33" spans="2:9" ht="15.5">
      <c r="B33" s="83"/>
      <c r="C33" s="84"/>
      <c r="D33" s="76" t="s">
        <v>50</v>
      </c>
      <c r="E33" s="82">
        <v>4</v>
      </c>
      <c r="F33" s="64" t="s">
        <v>32</v>
      </c>
      <c r="G33" s="19"/>
      <c r="H33" s="4">
        <f t="shared" si="2"/>
        <v>0</v>
      </c>
      <c r="I33" s="42"/>
    </row>
    <row r="34" spans="2:9" ht="15.5">
      <c r="B34" s="83"/>
      <c r="C34" s="84"/>
      <c r="D34" s="63" t="s">
        <v>51</v>
      </c>
      <c r="E34" s="82">
        <v>1</v>
      </c>
      <c r="F34" s="64" t="s">
        <v>32</v>
      </c>
      <c r="G34" s="19"/>
      <c r="H34" s="4">
        <f t="shared" si="2"/>
        <v>0</v>
      </c>
      <c r="I34" s="42"/>
    </row>
    <row r="35" spans="2:9" ht="15.5">
      <c r="B35" s="83"/>
      <c r="C35" s="84"/>
      <c r="D35" s="76" t="s">
        <v>52</v>
      </c>
      <c r="E35" s="82">
        <v>1</v>
      </c>
      <c r="F35" s="64" t="s">
        <v>6</v>
      </c>
      <c r="G35" s="19"/>
      <c r="H35" s="4">
        <f t="shared" si="2"/>
        <v>0</v>
      </c>
      <c r="I35" s="42"/>
    </row>
    <row r="36" spans="2:9" ht="15.5">
      <c r="B36" s="83"/>
      <c r="C36" s="84"/>
      <c r="D36" s="63" t="s">
        <v>53</v>
      </c>
      <c r="E36" s="82">
        <v>5</v>
      </c>
      <c r="F36" s="64" t="s">
        <v>6</v>
      </c>
      <c r="G36" s="19"/>
      <c r="H36" s="4">
        <f t="shared" si="2"/>
        <v>0</v>
      </c>
      <c r="I36" s="42"/>
    </row>
    <row r="37" spans="2:9" ht="15.5">
      <c r="B37" s="83"/>
      <c r="C37" s="84"/>
      <c r="D37" s="63" t="s">
        <v>54</v>
      </c>
      <c r="E37" s="82">
        <v>10</v>
      </c>
      <c r="F37" s="64" t="s">
        <v>32</v>
      </c>
      <c r="G37" s="19"/>
      <c r="H37" s="4">
        <f t="shared" si="2"/>
        <v>0</v>
      </c>
      <c r="I37" s="42"/>
    </row>
    <row r="38" spans="2:9" ht="15.5">
      <c r="B38" s="66"/>
      <c r="C38" s="18"/>
      <c r="D38" s="1" t="s">
        <v>55</v>
      </c>
      <c r="E38" s="82">
        <v>6</v>
      </c>
      <c r="F38" s="64" t="s">
        <v>32</v>
      </c>
      <c r="G38" s="19"/>
      <c r="H38" s="4">
        <f t="shared" si="2"/>
        <v>0</v>
      </c>
      <c r="I38" s="42"/>
    </row>
    <row r="39" spans="2:9" ht="15.5">
      <c r="B39" s="66"/>
      <c r="C39" s="18"/>
      <c r="D39" s="1" t="s">
        <v>56</v>
      </c>
      <c r="E39" s="82">
        <v>12</v>
      </c>
      <c r="F39" s="64" t="s">
        <v>32</v>
      </c>
      <c r="G39" s="19"/>
      <c r="H39" s="4">
        <f t="shared" si="2"/>
        <v>0</v>
      </c>
      <c r="I39" s="42"/>
    </row>
    <row r="40" spans="2:9" ht="15.5">
      <c r="B40" s="66"/>
      <c r="C40" s="18"/>
      <c r="D40" s="1" t="s">
        <v>57</v>
      </c>
      <c r="E40" s="82">
        <v>10</v>
      </c>
      <c r="F40" s="64" t="s">
        <v>32</v>
      </c>
      <c r="G40" s="19"/>
      <c r="H40" s="4">
        <f t="shared" si="2"/>
        <v>0</v>
      </c>
      <c r="I40" s="42"/>
    </row>
    <row r="41" spans="2:9">
      <c r="B41" s="66"/>
      <c r="C41" s="18"/>
      <c r="E41" s="78"/>
      <c r="F41" s="65"/>
      <c r="G41" s="77"/>
      <c r="H41" s="67"/>
      <c r="I41" s="45"/>
    </row>
    <row r="42" spans="2:9" ht="30" customHeight="1">
      <c r="B42" s="46"/>
      <c r="D42" s="47"/>
      <c r="E42" s="27"/>
      <c r="F42" s="3"/>
      <c r="G42" s="28"/>
      <c r="H42" s="51">
        <f>SUM(H32:H41)</f>
        <v>0</v>
      </c>
      <c r="I42" s="32" t="s">
        <v>20</v>
      </c>
    </row>
    <row r="43" spans="2:9" ht="16" thickBot="1">
      <c r="B43" s="69"/>
      <c r="C43" s="70"/>
      <c r="D43" s="71"/>
      <c r="E43" s="72"/>
      <c r="F43" s="72"/>
      <c r="G43" s="73"/>
      <c r="H43" s="71"/>
      <c r="I43" s="74"/>
    </row>
    <row r="44" spans="2:9" ht="30" customHeight="1" thickBot="1">
      <c r="G44" s="28"/>
      <c r="H44" s="4"/>
      <c r="I44" s="10"/>
    </row>
    <row r="45" spans="2:9">
      <c r="B45" s="56" t="s">
        <v>25</v>
      </c>
      <c r="C45" s="52"/>
      <c r="D45" s="14"/>
      <c r="E45" s="53"/>
      <c r="F45" s="54"/>
      <c r="G45" s="14"/>
      <c r="H45" s="53"/>
      <c r="I45" s="40"/>
    </row>
    <row r="46" spans="2:9">
      <c r="B46" s="23"/>
      <c r="C46" s="1" t="s">
        <v>42</v>
      </c>
      <c r="I46" s="21"/>
    </row>
    <row r="47" spans="2:9">
      <c r="B47" s="23"/>
      <c r="G47" s="87"/>
      <c r="H47" s="4"/>
      <c r="I47" s="21"/>
    </row>
    <row r="48" spans="2:9">
      <c r="B48" s="23"/>
      <c r="C48" s="85" t="s">
        <v>71</v>
      </c>
      <c r="H48" s="4"/>
      <c r="I48" s="21"/>
    </row>
    <row r="49" spans="2:9">
      <c r="B49" s="23"/>
      <c r="C49" s="86"/>
      <c r="G49" s="19"/>
      <c r="H49" s="4">
        <f t="shared" ref="H49:H56" si="3">+G49</f>
        <v>0</v>
      </c>
      <c r="I49" s="21"/>
    </row>
    <row r="50" spans="2:9">
      <c r="B50" s="23"/>
      <c r="C50" s="86"/>
      <c r="G50" s="19"/>
      <c r="H50" s="4">
        <f t="shared" si="3"/>
        <v>0</v>
      </c>
      <c r="I50" s="21"/>
    </row>
    <row r="51" spans="2:9">
      <c r="B51" s="23"/>
      <c r="C51" s="86"/>
      <c r="G51" s="19"/>
      <c r="H51" s="4">
        <f t="shared" si="3"/>
        <v>0</v>
      </c>
      <c r="I51" s="21"/>
    </row>
    <row r="52" spans="2:9">
      <c r="B52" s="23"/>
      <c r="C52" s="86"/>
      <c r="G52" s="19"/>
      <c r="H52" s="4">
        <f t="shared" si="3"/>
        <v>0</v>
      </c>
      <c r="I52" s="21"/>
    </row>
    <row r="53" spans="2:9" ht="15" thickBot="1">
      <c r="B53" s="23"/>
      <c r="C53" s="85" t="s">
        <v>72</v>
      </c>
      <c r="H53" s="38">
        <f>SUM(H49:H52)</f>
        <v>0</v>
      </c>
      <c r="I53" s="50" t="s">
        <v>73</v>
      </c>
    </row>
    <row r="54" spans="2:9">
      <c r="B54" s="23"/>
      <c r="C54" s="86"/>
      <c r="G54" s="19"/>
      <c r="H54" s="4">
        <f t="shared" si="3"/>
        <v>0</v>
      </c>
      <c r="I54" s="21"/>
    </row>
    <row r="55" spans="2:9">
      <c r="B55" s="23"/>
      <c r="C55" s="86"/>
      <c r="G55" s="19"/>
      <c r="H55" s="4">
        <f t="shared" si="3"/>
        <v>0</v>
      </c>
      <c r="I55" s="21"/>
    </row>
    <row r="56" spans="2:9">
      <c r="B56" s="23"/>
      <c r="C56" s="86"/>
      <c r="G56" s="19"/>
      <c r="H56" s="4">
        <f t="shared" si="3"/>
        <v>0</v>
      </c>
      <c r="I56" s="21"/>
    </row>
    <row r="57" spans="2:9">
      <c r="B57" s="23"/>
      <c r="C57" s="18"/>
      <c r="G57" s="19"/>
      <c r="H57" s="4">
        <f t="shared" ref="H57" si="4">+G57</f>
        <v>0</v>
      </c>
      <c r="I57" s="21"/>
    </row>
    <row r="58" spans="2:9" ht="30" customHeight="1" thickBot="1">
      <c r="B58" s="29"/>
      <c r="C58" s="59" t="s">
        <v>70</v>
      </c>
      <c r="D58" s="30"/>
      <c r="E58" s="30"/>
      <c r="F58" s="30"/>
      <c r="G58" s="31" t="s">
        <v>8</v>
      </c>
      <c r="H58" s="38">
        <f>SUM(H54:H57)</f>
        <v>0</v>
      </c>
      <c r="I58" s="50" t="s">
        <v>74</v>
      </c>
    </row>
    <row r="59" spans="2:9" ht="30" customHeight="1" thickBot="1">
      <c r="G59" s="28"/>
      <c r="H59" s="4"/>
      <c r="I59" s="55"/>
    </row>
    <row r="60" spans="2:9">
      <c r="B60" s="56" t="s">
        <v>26</v>
      </c>
      <c r="C60" s="14"/>
      <c r="D60" s="14"/>
      <c r="E60" s="14"/>
      <c r="F60" s="14"/>
      <c r="G60" s="14"/>
      <c r="H60" s="14"/>
      <c r="I60" s="40"/>
    </row>
    <row r="61" spans="2:9">
      <c r="B61" s="23"/>
      <c r="I61" s="21"/>
    </row>
    <row r="62" spans="2:9">
      <c r="B62" s="16"/>
      <c r="C62" s="18"/>
      <c r="H62" s="2"/>
      <c r="I62" s="21"/>
    </row>
    <row r="63" spans="2:9" ht="30" customHeight="1">
      <c r="B63" s="16" t="s">
        <v>35</v>
      </c>
      <c r="C63" s="18"/>
      <c r="G63" s="8" t="s">
        <v>75</v>
      </c>
      <c r="H63" s="68">
        <f>H27+H53+H42+H58</f>
        <v>4000</v>
      </c>
      <c r="I63" s="57" t="s">
        <v>21</v>
      </c>
    </row>
    <row r="64" spans="2:9" ht="30" customHeight="1">
      <c r="B64" s="23"/>
      <c r="C64" s="18"/>
      <c r="D64" s="1" t="s">
        <v>29</v>
      </c>
      <c r="E64" s="1" t="s">
        <v>38</v>
      </c>
      <c r="F64" s="43" t="s">
        <v>22</v>
      </c>
      <c r="G64" s="44"/>
      <c r="H64" s="7">
        <f>SUM(H63)*(G64)+(H63-H53)</f>
        <v>4000</v>
      </c>
      <c r="I64" s="32"/>
    </row>
    <row r="65" spans="2:9" ht="30" customHeight="1">
      <c r="B65" s="23"/>
      <c r="D65" s="1" t="s">
        <v>30</v>
      </c>
      <c r="E65" s="1" t="s">
        <v>39</v>
      </c>
      <c r="F65" s="43" t="s">
        <v>22</v>
      </c>
      <c r="G65" s="44"/>
      <c r="H65" s="7">
        <f>SUM(H64*G65)+H64</f>
        <v>4000</v>
      </c>
      <c r="I65" s="32"/>
    </row>
    <row r="66" spans="2:9" ht="30" customHeight="1">
      <c r="B66" s="23"/>
      <c r="D66" s="1" t="s">
        <v>46</v>
      </c>
      <c r="E66" s="1" t="s">
        <v>48</v>
      </c>
      <c r="F66" s="43" t="s">
        <v>22</v>
      </c>
      <c r="G66" s="44"/>
      <c r="H66" s="7">
        <f>SUM(H65*G66)+H65</f>
        <v>4000</v>
      </c>
      <c r="I66" s="32"/>
    </row>
    <row r="67" spans="2:9" ht="30" customHeight="1" thickBot="1">
      <c r="B67" s="23"/>
      <c r="D67" s="1" t="s">
        <v>47</v>
      </c>
      <c r="E67" s="1" t="s">
        <v>49</v>
      </c>
      <c r="F67" s="43" t="s">
        <v>22</v>
      </c>
      <c r="G67" s="44"/>
      <c r="H67" s="7">
        <f>SUM(H66*G67)+H66</f>
        <v>4000</v>
      </c>
      <c r="I67" s="32"/>
    </row>
    <row r="68" spans="2:9" ht="30" customHeight="1" thickBot="1">
      <c r="B68" s="29"/>
      <c r="C68" s="59"/>
      <c r="D68" s="62" t="s">
        <v>31</v>
      </c>
      <c r="E68" s="30"/>
      <c r="F68" s="58"/>
      <c r="G68" s="61"/>
      <c r="H68" s="60">
        <f>SUM(H63:H67)</f>
        <v>20000</v>
      </c>
      <c r="I68" s="34"/>
    </row>
    <row r="69" spans="2:9">
      <c r="I69" s="10"/>
    </row>
    <row r="70" spans="2:9">
      <c r="I70" s="10"/>
    </row>
    <row r="71" spans="2:9">
      <c r="I71" s="10"/>
    </row>
    <row r="72" spans="2:9">
      <c r="I72" s="10"/>
    </row>
    <row r="73" spans="2:9">
      <c r="I73" s="10"/>
    </row>
    <row r="74" spans="2:9">
      <c r="I74" s="10"/>
    </row>
    <row r="75" spans="2:9">
      <c r="I75" s="10"/>
    </row>
    <row r="76" spans="2:9">
      <c r="I76" s="10"/>
    </row>
    <row r="77" spans="2:9">
      <c r="I77" s="10"/>
    </row>
    <row r="78" spans="2:9">
      <c r="I78" s="10"/>
    </row>
    <row r="79" spans="2:9">
      <c r="I79" s="10"/>
    </row>
    <row r="80" spans="2:9">
      <c r="I80" s="10"/>
    </row>
    <row r="81" spans="9:9">
      <c r="I81" s="10"/>
    </row>
    <row r="82" spans="9:9">
      <c r="I82" s="10"/>
    </row>
    <row r="83" spans="9:9">
      <c r="I83" s="10"/>
    </row>
    <row r="84" spans="9:9">
      <c r="I84" s="10"/>
    </row>
    <row r="85" spans="9:9">
      <c r="I85" s="10"/>
    </row>
    <row r="86" spans="9:9">
      <c r="I86" s="10"/>
    </row>
    <row r="87" spans="9:9">
      <c r="I87" s="10"/>
    </row>
    <row r="88" spans="9:9">
      <c r="I88" s="10"/>
    </row>
    <row r="89" spans="9:9">
      <c r="I89" s="10"/>
    </row>
    <row r="90" spans="9:9">
      <c r="I90" s="10"/>
    </row>
    <row r="91" spans="9:9">
      <c r="I91" s="10"/>
    </row>
    <row r="92" spans="9:9">
      <c r="I92" s="10"/>
    </row>
    <row r="93" spans="9:9">
      <c r="I93" s="10"/>
    </row>
    <row r="94" spans="9:9">
      <c r="I94" s="10"/>
    </row>
    <row r="95" spans="9:9">
      <c r="I95" s="10"/>
    </row>
    <row r="96" spans="9:9">
      <c r="I96" s="10"/>
    </row>
    <row r="97" spans="9:9">
      <c r="I97" s="10"/>
    </row>
    <row r="98" spans="9:9">
      <c r="I98" s="10"/>
    </row>
    <row r="99" spans="9:9">
      <c r="I99" s="10"/>
    </row>
    <row r="100" spans="9:9">
      <c r="I100" s="10"/>
    </row>
    <row r="101" spans="9:9">
      <c r="I101" s="10"/>
    </row>
    <row r="102" spans="9:9">
      <c r="I102" s="10"/>
    </row>
    <row r="103" spans="9:9">
      <c r="I103" s="10"/>
    </row>
    <row r="104" spans="9:9">
      <c r="I104" s="10"/>
    </row>
    <row r="105" spans="9:9">
      <c r="I105" s="10"/>
    </row>
    <row r="106" spans="9:9">
      <c r="I106" s="10"/>
    </row>
    <row r="107" spans="9:9">
      <c r="I107" s="10"/>
    </row>
    <row r="108" spans="9:9">
      <c r="I108" s="10"/>
    </row>
    <row r="109" spans="9:9">
      <c r="I109" s="10"/>
    </row>
    <row r="110" spans="9:9">
      <c r="I110" s="10"/>
    </row>
    <row r="111" spans="9:9">
      <c r="I111" s="10"/>
    </row>
    <row r="112" spans="9:9">
      <c r="I112" s="10"/>
    </row>
    <row r="113" spans="9:9">
      <c r="I113" s="10"/>
    </row>
    <row r="114" spans="9:9">
      <c r="I114" s="10"/>
    </row>
    <row r="115" spans="9:9">
      <c r="I115" s="10"/>
    </row>
    <row r="116" spans="9:9">
      <c r="I116" s="10"/>
    </row>
    <row r="117" spans="9:9">
      <c r="I117" s="10"/>
    </row>
    <row r="118" spans="9:9">
      <c r="I118" s="10"/>
    </row>
    <row r="119" spans="9:9">
      <c r="I119" s="10"/>
    </row>
    <row r="120" spans="9:9">
      <c r="I120" s="10"/>
    </row>
    <row r="121" spans="9:9">
      <c r="I121" s="10"/>
    </row>
    <row r="122" spans="9:9">
      <c r="I122" s="10"/>
    </row>
    <row r="123" spans="9:9">
      <c r="I123" s="10"/>
    </row>
    <row r="124" spans="9:9">
      <c r="I124" s="10"/>
    </row>
    <row r="125" spans="9:9">
      <c r="I125" s="10"/>
    </row>
    <row r="126" spans="9:9">
      <c r="I126" s="10"/>
    </row>
    <row r="127" spans="9:9">
      <c r="I127" s="10"/>
    </row>
    <row r="128" spans="9:9">
      <c r="I128" s="10"/>
    </row>
    <row r="129" spans="9:9">
      <c r="I129" s="10"/>
    </row>
    <row r="130" spans="9:9">
      <c r="I130" s="10"/>
    </row>
    <row r="131" spans="9:9">
      <c r="I131" s="10"/>
    </row>
    <row r="132" spans="9:9">
      <c r="I132" s="10"/>
    </row>
    <row r="133" spans="9:9">
      <c r="I133" s="10"/>
    </row>
    <row r="134" spans="9:9">
      <c r="I134" s="10"/>
    </row>
    <row r="135" spans="9:9">
      <c r="I135" s="10"/>
    </row>
    <row r="136" spans="9:9">
      <c r="I136" s="10"/>
    </row>
    <row r="137" spans="9:9">
      <c r="I137" s="10"/>
    </row>
    <row r="138" spans="9:9">
      <c r="I138" s="10"/>
    </row>
    <row r="139" spans="9:9">
      <c r="I139" s="10"/>
    </row>
    <row r="140" spans="9:9">
      <c r="I140" s="10"/>
    </row>
    <row r="141" spans="9:9">
      <c r="I141" s="10"/>
    </row>
    <row r="142" spans="9:9">
      <c r="I142" s="10"/>
    </row>
    <row r="143" spans="9:9">
      <c r="I143" s="10"/>
    </row>
    <row r="144" spans="9:9">
      <c r="I144" s="10"/>
    </row>
    <row r="145" spans="9:9">
      <c r="I145" s="10"/>
    </row>
    <row r="146" spans="9:9">
      <c r="I146" s="10"/>
    </row>
    <row r="147" spans="9:9">
      <c r="I147" s="10"/>
    </row>
    <row r="148" spans="9:9">
      <c r="I148" s="10"/>
    </row>
    <row r="149" spans="9:9">
      <c r="I149" s="10"/>
    </row>
    <row r="150" spans="9:9">
      <c r="I150" s="10"/>
    </row>
    <row r="151" spans="9:9">
      <c r="I151" s="10"/>
    </row>
    <row r="152" spans="9:9">
      <c r="I152" s="10"/>
    </row>
    <row r="153" spans="9:9">
      <c r="I153" s="10"/>
    </row>
  </sheetData>
  <mergeCells count="2">
    <mergeCell ref="B31:B37"/>
    <mergeCell ref="C31:C37"/>
  </mergeCells>
  <phoneticPr fontId="14"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rchived xmlns="4cc52507-01e8-42bf-ae0e-5881a4410f86">false</Archived>
    <Classification xmlns="4cc52507-01e8-42bf-ae0e-5881a4410f86">Record</Classification>
    <TaxCatchAll xmlns="7732255a-27ee-4a54-a02e-0e3bd078fa29" xsi:nil="true"/>
    <Retention_x0020_Period_x0020__x0028_Months_x0029_ xmlns="4cc52507-01e8-42bf-ae0e-5881a4410f86" xsi:nil="true"/>
    <Expiry_x0020_Date xmlns="4cc52507-01e8-42bf-ae0e-5881a4410f86" xsi:nil="true"/>
    <Event xmlns="4cc52507-01e8-42bf-ae0e-5881a4410f86" xsi:nil="true"/>
    <Owner xmlns="4cc52507-01e8-42bf-ae0e-5881a4410f86">Town Clerk</Owner>
    <lcf76f155ced4ddcb4097134ff3c332f xmlns="4cc52507-01e8-42bf-ae0e-5881a4410f86">
      <Terms xmlns="http://schemas.microsoft.com/office/infopath/2007/PartnerControls"/>
    </lcf76f155ced4ddcb4097134ff3c332f>
    <Document_x0020_Type xmlns="4cc52507-01e8-42bf-ae0e-5881a4410f86">51</Document_x0020_Type>
    <Review_x0020_Date xmlns="4cc52507-01e8-42bf-ae0e-5881a4410f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78DE5EF6F9E4996836358E48A81BE" ma:contentTypeVersion="27" ma:contentTypeDescription="Create a new document." ma:contentTypeScope="" ma:versionID="dbeb8ba4a97017a1594b2c49091a5d3e">
  <xsd:schema xmlns:xsd="http://www.w3.org/2001/XMLSchema" xmlns:xs="http://www.w3.org/2001/XMLSchema" xmlns:p="http://schemas.microsoft.com/office/2006/metadata/properties" xmlns:ns2="4cc52507-01e8-42bf-ae0e-5881a4410f86" xmlns:ns3="7732255a-27ee-4a54-a02e-0e3bd078fa29" targetNamespace="http://schemas.microsoft.com/office/2006/metadata/properties" ma:root="true" ma:fieldsID="4ecfd8f2c29ac90bae4a85fa80025e8d" ns2:_="" ns3:_="">
    <xsd:import namespace="4cc52507-01e8-42bf-ae0e-5881a4410f86"/>
    <xsd:import namespace="7732255a-27ee-4a54-a02e-0e3bd078fa29"/>
    <xsd:element name="properties">
      <xsd:complexType>
        <xsd:sequence>
          <xsd:element name="documentManagement">
            <xsd:complexType>
              <xsd:all>
                <xsd:element ref="ns2:Classification"/>
                <xsd:element ref="ns2:Event" minOccurs="0"/>
                <xsd:element ref="ns2:Document_x0020_Type"/>
                <xsd:element ref="ns2:Owner"/>
                <xsd:element ref="ns2:Retention_x0020_Period_x0020__x0028_Months_x0029_" minOccurs="0"/>
                <xsd:element ref="ns2:Review_x0020_Date" minOccurs="0"/>
                <xsd:element ref="ns2:Expiry_x0020_Date" minOccurs="0"/>
                <xsd:element ref="ns2:Archived"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c52507-01e8-42bf-ae0e-5881a4410f86" elementFormDefault="qualified">
    <xsd:import namespace="http://schemas.microsoft.com/office/2006/documentManagement/types"/>
    <xsd:import namespace="http://schemas.microsoft.com/office/infopath/2007/PartnerControls"/>
    <xsd:element name="Classification" ma:index="2" ma:displayName="Classification" ma:default="Document" ma:format="Dropdown" ma:internalName="Classification">
      <xsd:simpleType>
        <xsd:restriction base="dms:Choice">
          <xsd:enumeration value="Document"/>
          <xsd:enumeration value="Record"/>
        </xsd:restriction>
      </xsd:simpleType>
    </xsd:element>
    <xsd:element name="Event" ma:index="4" nillable="true" ma:displayName="Event" ma:list="{c7e96ad0-dcaf-41f7-90eb-849c9deb5c97}" ma:internalName="Event" ma:showField="Title">
      <xsd:simpleType>
        <xsd:restriction base="dms:Lookup"/>
      </xsd:simpleType>
    </xsd:element>
    <xsd:element name="Document_x0020_Type" ma:index="5" ma:displayName="Document Type" ma:list="{142c3529-f369-46e3-b422-c71c13f824da}" ma:internalName="Document_x0020_Type" ma:readOnly="false" ma:showField="Title">
      <xsd:simpleType>
        <xsd:restriction base="dms:Lookup"/>
      </xsd:simpleType>
    </xsd:element>
    <xsd:element name="Owner" ma:index="6" ma:displayName="Owner" ma:format="Dropdown" ma:internalName="Owner">
      <xsd:simpleType>
        <xsd:restriction base="dms:Choice">
          <xsd:enumeration value="Administration"/>
          <xsd:enumeration value="Facilities"/>
          <xsd:enumeration value="Finance"/>
          <xsd:enumeration value="Town Clerk"/>
        </xsd:restriction>
      </xsd:simpleType>
    </xsd:element>
    <xsd:element name="Retention_x0020_Period_x0020__x0028_Months_x0029_" ma:index="7" nillable="true" ma:displayName="Retention Period (Months)" ma:decimals="0" ma:description="Enter the number of months that the document requires to be kept" ma:internalName="Retention_x0020_Period_x0020__x0028_Months_x0029_">
      <xsd:simpleType>
        <xsd:restriction base="dms:Number"/>
      </xsd:simpleType>
    </xsd:element>
    <xsd:element name="Review_x0020_Date" ma:index="8" nillable="true" ma:displayName="Review Date" ma:description="Enter the date that the next review should be carried out" ma:format="DateOnly" ma:internalName="Review_x0020_Date">
      <xsd:simpleType>
        <xsd:restriction base="dms:DateTime"/>
      </xsd:simpleType>
    </xsd:element>
    <xsd:element name="Expiry_x0020_Date" ma:index="9" nillable="true" ma:displayName="Expiry Date" ma:description="Enter the date at which the document is no longer needed" ma:format="DateOnly" ma:internalName="Expiry_x0020_Date">
      <xsd:simpleType>
        <xsd:restriction base="dms:DateTime"/>
      </xsd:simpleType>
    </xsd:element>
    <xsd:element name="Archived" ma:index="10" nillable="true" ma:displayName="Archived" ma:default="0" ma:description="Check this box to mark document as 'Archived'" ma:internalName="Archived">
      <xsd:simpleType>
        <xsd:restriction base="dms:Boolea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43cdd0d-9136-4f07-9306-e0bdda07789f"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32255a-27ee-4a54-a02e-0e3bd078fa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8497936-1d7c-43b1-9d8e-e063e6fa2c18}" ma:internalName="TaxCatchAll" ma:showField="CatchAllData" ma:web="7732255a-27ee-4a54-a02e-0e3bd078fa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axOccurs="1" ma:index="3" ma:displayName="Document 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1E604-3586-4191-9487-8E7272261E71}">
  <ds:schemaRefs>
    <ds:schemaRef ds:uri="http://schemas.microsoft.com/sharepoint/v3/contenttype/forms"/>
  </ds:schemaRefs>
</ds:datastoreItem>
</file>

<file path=customXml/itemProps2.xml><?xml version="1.0" encoding="utf-8"?>
<ds:datastoreItem xmlns:ds="http://schemas.openxmlformats.org/officeDocument/2006/customXml" ds:itemID="{E8EAA2D1-B024-4C0F-B8AB-23A1448E7996}">
  <ds:schemaRefs>
    <ds:schemaRef ds:uri="http://schemas.microsoft.com/office/infopath/2007/PartnerControls"/>
    <ds:schemaRef ds:uri="http://schemas.openxmlformats.org/package/2006/metadata/core-properties"/>
    <ds:schemaRef ds:uri="7732255a-27ee-4a54-a02e-0e3bd078fa29"/>
    <ds:schemaRef ds:uri="http://purl.org/dc/elements/1.1/"/>
    <ds:schemaRef ds:uri="http://purl.org/dc/dcmitype/"/>
    <ds:schemaRef ds:uri="http://www.w3.org/XML/1998/namespace"/>
    <ds:schemaRef ds:uri="http://purl.org/dc/terms/"/>
    <ds:schemaRef ds:uri="http://schemas.microsoft.com/office/2006/documentManagement/types"/>
    <ds:schemaRef ds:uri="4cc52507-01e8-42bf-ae0e-5881a4410f86"/>
    <ds:schemaRef ds:uri="http://schemas.microsoft.com/office/2006/metadata/properties"/>
  </ds:schemaRefs>
</ds:datastoreItem>
</file>

<file path=customXml/itemProps3.xml><?xml version="1.0" encoding="utf-8"?>
<ds:datastoreItem xmlns:ds="http://schemas.openxmlformats.org/officeDocument/2006/customXml" ds:itemID="{23B772FC-CB84-4B95-9401-D96B3A63C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c52507-01e8-42bf-ae0e-5881a4410f86"/>
    <ds:schemaRef ds:uri="7732255a-27ee-4a54-a02e-0e3bd078f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27</dc:subject>
  <dc:creator>Adrian Faulkner</dc:creator>
  <cp:lastModifiedBy>Steve Sandercock</cp:lastModifiedBy>
  <cp:lastPrinted>2018-10-16T15:33:28Z</cp:lastPrinted>
  <dcterms:created xsi:type="dcterms:W3CDTF">2018-02-22T11:09:38Z</dcterms:created>
  <dcterms:modified xsi:type="dcterms:W3CDTF">2025-07-19T11:53:07Z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0x01010080778DE5EF6F9E4996836358E48A81BE</vt:lpwstr>
  </property>
  <property fmtid="{D5CDD505-2E9C-101B-9397-08002B2CF9AE}" pid="3" name="MediaServiceImageTags">
    <vt:lpwstr/>
  </property>
</Properties>
</file>