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C:\Documents\Chelmsford City Council\Merchant Services\"/>
    </mc:Choice>
  </mc:AlternateContent>
  <xr:revisionPtr revIDLastSave="0" documentId="8_{CB515EA4-6F0D-4D56-AB1A-7752ABBB72A9}" xr6:coauthVersionLast="47" xr6:coauthVersionMax="47" xr10:uidLastSave="{00000000-0000-0000-0000-000000000000}"/>
  <bookViews>
    <workbookView xWindow="-108" yWindow="-108" windowWidth="23256" windowHeight="12456" xr2:uid="{8CD55473-229B-47FC-A681-24DB2AA28528}"/>
  </bookViews>
  <sheets>
    <sheet name="Transaction_Pricing" sheetId="1" r:id="rId1"/>
    <sheet name="Hardware_requirements"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1" l="1"/>
  <c r="I28" i="1" s="1"/>
  <c r="C5" i="4"/>
  <c r="C21" i="1"/>
  <c r="I21" i="1" s="1"/>
  <c r="C22" i="1"/>
  <c r="I22" i="1" s="1"/>
  <c r="C20" i="1"/>
  <c r="I20" i="1" s="1"/>
  <c r="I29" i="1"/>
  <c r="C24" i="1"/>
  <c r="C25" i="1"/>
  <c r="C23" i="1"/>
  <c r="D24" i="1"/>
  <c r="D25" i="1"/>
  <c r="D23" i="1"/>
  <c r="I25" i="1" l="1"/>
  <c r="I24" i="1"/>
  <c r="I23" i="1"/>
  <c r="I38" i="1" l="1"/>
</calcChain>
</file>

<file path=xl/sharedStrings.xml><?xml version="1.0" encoding="utf-8"?>
<sst xmlns="http://schemas.openxmlformats.org/spreadsheetml/2006/main" count="32" uniqueCount="31">
  <si>
    <t>\</t>
  </si>
  <si>
    <t>Item</t>
  </si>
  <si>
    <t>VISA CREDIT INCOME TRANSACTION</t>
  </si>
  <si>
    <t>VISA DEBIT INCOME TRANSACTION</t>
  </si>
  <si>
    <t>MASTERCARD CREDIT INCOME TRANSACTION</t>
  </si>
  <si>
    <t>MASTERCARD DEBIT INCOME TRANSACTION</t>
  </si>
  <si>
    <t>Number per annum for pricing purposes*</t>
  </si>
  <si>
    <t>Note</t>
  </si>
  <si>
    <t>Average value of each transaction for pricing purposes*</t>
  </si>
  <si>
    <t>Sub total values</t>
  </si>
  <si>
    <t>Number required*</t>
  </si>
  <si>
    <t>Total first year contract proxy cost for financial scoring purposes</t>
  </si>
  <si>
    <t>Appendix G</t>
  </si>
  <si>
    <t>Interchange Fee</t>
  </si>
  <si>
    <t>VISA BUSINESS INCOME TRANSACTION</t>
  </si>
  <si>
    <t>MASTERCARD BUSINESS INCOME TRANSACTION</t>
  </si>
  <si>
    <t>Scheme Fee (fixed)</t>
  </si>
  <si>
    <t>Scheme Fee (%)</t>
  </si>
  <si>
    <t>Procesing Fee</t>
  </si>
  <si>
    <t>Chargeback fees</t>
  </si>
  <si>
    <t>Fee (per item)</t>
  </si>
  <si>
    <t>Supply of card machines - monthly; see second tab</t>
  </si>
  <si>
    <t>You can provide fixed and variable scheme fees or a blended variable rate (leave the fixed amount as £0)</t>
  </si>
  <si>
    <t>Mobile device (including base unit)</t>
  </si>
  <si>
    <t>Desktop device / fixed unit</t>
  </si>
  <si>
    <t>Monthly rate</t>
  </si>
  <si>
    <t>No. units</t>
  </si>
  <si>
    <t>Bid Back Financial Appendix v4 20th May 2025</t>
  </si>
  <si>
    <t xml:space="preserve">Instructions to bidders. Please input your financial values into the yellow cells </t>
  </si>
  <si>
    <t>Thus</t>
  </si>
  <si>
    <r>
      <rPr>
        <b/>
        <sz val="11"/>
        <color theme="1"/>
        <rFont val="Aptos Narrow"/>
        <family val="2"/>
        <scheme val="minor"/>
      </rPr>
      <t>This bid back financial appendix shows</t>
    </r>
    <r>
      <rPr>
        <sz val="11"/>
        <color theme="1"/>
        <rFont val="Aptos Narrow"/>
        <family val="2"/>
        <scheme val="minor"/>
      </rPr>
      <t xml:space="preserve"> our main transaction streams and an average transaction value of £25 (dometsic credit and debit cards for Visa and Mastercard) - please provide blended rates for these fees in the yellow cells. Where this is not possible, CCC will attempt to do so from your detailed pricing sheets but this may require clarification. </t>
    </r>
    <r>
      <rPr>
        <sz val="11"/>
        <color theme="1"/>
        <rFont val="Aptos Narrow"/>
        <scheme val="minor"/>
      </rPr>
      <t>This spreadsheet is for evaluation purposes and contains financial values which will become contractually binding should you be successful.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</si>
</sst>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0.000%"/>
    <numFmt numFmtId="165" formatCode="&quot;£&quot;#,##0.00"/>
    <numFmt numFmtId="166" formatCode="0.000"/>
    <numFmt numFmtId="167" formatCode="_-* #,##0_-;\-* #,##0_-;_-* &quot;-&quot;??_-;_-@_-"/>
  </numFmts>
  <fonts count="7">
    <font>
      <sz val="11"/>
      <color theme="1"/>
      <name val="Aptos Narrow"/>
      <family val="2"/>
      <scheme val="minor"/>
    </font>
    <font>
      <b/>
      <sz val="11"/>
      <color theme="1"/>
      <name val="Aptos Narrow"/>
      <family val="2"/>
      <scheme val="minor"/>
    </font>
    <font>
      <b/>
      <sz val="11"/>
      <color rgb="FF000000"/>
      <name val="Aptos Narrow"/>
      <family val="2"/>
      <scheme val="minor"/>
    </font>
    <font>
      <b/>
      <sz val="11"/>
      <color theme="0"/>
      <name val="Aptos Narrow"/>
      <family val="2"/>
      <scheme val="minor"/>
    </font>
    <font>
      <b/>
      <sz val="11"/>
      <color rgb="FFFF0000"/>
      <name val="Aptos Narrow"/>
      <family val="2"/>
      <scheme val="minor"/>
    </font>
    <font>
      <sz val="11"/>
      <color theme="1"/>
      <name val="Aptos Narrow"/>
      <family val="2"/>
      <scheme val="minor"/>
    </font>
    <font>
      <sz val="11"/>
      <color theme="1"/>
      <name val="Aptos Narrow"/>
      <scheme val="minor"/>
    </font>
  </fonts>
  <fills count="8">
    <fill>
      <patternFill patternType="none"/>
    </fill>
    <fill>
      <patternFill patternType="gray125"/>
    </fill>
    <fill>
      <patternFill patternType="solid">
        <fgColor theme="9" tint="0.39997558519241921"/>
        <bgColor indexed="64"/>
      </patternFill>
    </fill>
    <fill>
      <patternFill patternType="solid">
        <fgColor rgb="FFFFFF00"/>
        <bgColor indexed="64"/>
      </patternFill>
    </fill>
    <fill>
      <patternFill patternType="solid">
        <fgColor rgb="FF8ED973"/>
        <bgColor rgb="FF000000"/>
      </patternFill>
    </fill>
    <fill>
      <patternFill patternType="solid">
        <fgColor rgb="FFFF0000"/>
        <bgColor indexed="64"/>
      </patternFill>
    </fill>
    <fill>
      <patternFill patternType="solid">
        <fgColor theme="9" tint="0.39997558519241921"/>
        <bgColor rgb="FF000000"/>
      </patternFill>
    </fill>
    <fill>
      <patternFill patternType="solid">
        <fgColor rgb="FF92D05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cellStyleXfs>
  <cellXfs count="29">
    <xf numFmtId="0" fontId="0" fillId="0" borderId="0" xfId="0"/>
    <xf numFmtId="0" fontId="1" fillId="2"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10" fontId="1" fillId="2" borderId="1" xfId="0" applyNumberFormat="1"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0" fontId="2" fillId="6"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10" fontId="4" fillId="3" borderId="1" xfId="0" applyNumberFormat="1" applyFont="1" applyFill="1" applyBorder="1" applyAlignment="1">
      <alignment horizontal="center" vertical="center" wrapText="1"/>
    </xf>
    <xf numFmtId="4" fontId="4" fillId="3" borderId="1" xfId="0" applyNumberFormat="1" applyFont="1" applyFill="1" applyBorder="1" applyAlignment="1">
      <alignment horizontal="center" vertical="center" wrapText="1"/>
    </xf>
    <xf numFmtId="2" fontId="3" fillId="5" borderId="1" xfId="0" applyNumberFormat="1" applyFont="1" applyFill="1" applyBorder="1" applyAlignment="1">
      <alignment horizontal="center" vertical="center" wrapText="1"/>
    </xf>
    <xf numFmtId="164" fontId="4" fillId="3" borderId="1" xfId="0" applyNumberFormat="1" applyFont="1" applyFill="1" applyBorder="1" applyAlignment="1">
      <alignment horizontal="center" vertical="center" wrapText="1"/>
    </xf>
    <xf numFmtId="165" fontId="4" fillId="3" borderId="1" xfId="0" applyNumberFormat="1" applyFont="1" applyFill="1" applyBorder="1" applyAlignment="1">
      <alignment horizontal="center" vertical="center" wrapText="1"/>
    </xf>
    <xf numFmtId="44" fontId="1" fillId="2" borderId="1" xfId="2" applyFont="1" applyFill="1" applyBorder="1" applyAlignment="1">
      <alignment horizontal="center" vertical="center" wrapText="1"/>
    </xf>
    <xf numFmtId="164" fontId="4" fillId="3" borderId="1" xfId="3" applyNumberFormat="1" applyFont="1" applyFill="1" applyBorder="1" applyAlignment="1">
      <alignment horizontal="center" vertical="center" wrapText="1"/>
    </xf>
    <xf numFmtId="166" fontId="4" fillId="3" borderId="1" xfId="0" applyNumberFormat="1" applyFont="1" applyFill="1" applyBorder="1" applyAlignment="1">
      <alignment horizontal="center" vertical="center" wrapText="1"/>
    </xf>
    <xf numFmtId="167" fontId="4" fillId="2" borderId="1" xfId="1" applyNumberFormat="1" applyFont="1" applyFill="1" applyBorder="1" applyAlignment="1">
      <alignment horizontal="center" vertical="center" wrapText="1"/>
    </xf>
    <xf numFmtId="0" fontId="4" fillId="6" borderId="1" xfId="0" applyFont="1" applyFill="1" applyBorder="1" applyAlignment="1">
      <alignment horizontal="center" vertical="center" wrapText="1"/>
    </xf>
    <xf numFmtId="4" fontId="4" fillId="2" borderId="1" xfId="0" applyNumberFormat="1" applyFont="1" applyFill="1" applyBorder="1" applyAlignment="1">
      <alignment horizontal="center" vertical="center" wrapText="1"/>
    </xf>
    <xf numFmtId="44" fontId="4" fillId="2" borderId="1" xfId="2" applyFont="1" applyFill="1" applyBorder="1" applyAlignment="1">
      <alignment horizontal="center" vertical="center" wrapText="1"/>
    </xf>
    <xf numFmtId="0" fontId="0" fillId="7" borderId="0" xfId="0" applyFill="1"/>
    <xf numFmtId="0" fontId="0" fillId="7" borderId="1" xfId="0" applyFill="1" applyBorder="1"/>
    <xf numFmtId="0" fontId="0" fillId="3" borderId="1" xfId="0" applyFill="1" applyBorder="1"/>
    <xf numFmtId="0" fontId="1" fillId="7" borderId="1" xfId="0" applyFont="1" applyFill="1" applyBorder="1"/>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3" borderId="1" xfId="0" applyFont="1" applyFill="1" applyBorder="1" applyAlignment="1">
      <alignment horizontal="center" vertical="center" wrapText="1"/>
    </xf>
  </cellXfs>
  <cellStyles count="4">
    <cellStyle name="Comma" xfId="1" builtinId="3"/>
    <cellStyle name="Currency" xfId="2" builtinId="4"/>
    <cellStyle name="Normal" xfId="0" builtinId="0"/>
    <cellStyle name="Per 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444500</xdr:colOff>
      <xdr:row>7</xdr:row>
      <xdr:rowOff>35560</xdr:rowOff>
    </xdr:to>
    <xdr:pic>
      <xdr:nvPicPr>
        <xdr:cNvPr id="2" name="Picture 1" descr="A purple text on a white background&#10;&#10;AI-generated content may be incorrect.">
          <a:extLst>
            <a:ext uri="{FF2B5EF4-FFF2-40B4-BE49-F238E27FC236}">
              <a16:creationId xmlns:a16="http://schemas.microsoft.com/office/drawing/2014/main" id="{261AE5D1-5482-4025-8AC5-AB291D2425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686175" cy="126238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DBE5A-57DC-47CB-B33E-ED6CC7AFB60D}">
  <dimension ref="A1:I38"/>
  <sheetViews>
    <sheetView tabSelected="1" workbookViewId="0">
      <selection activeCell="D3" sqref="D3"/>
    </sheetView>
  </sheetViews>
  <sheetFormatPr defaultColWidth="25.69921875" defaultRowHeight="13.8"/>
  <cols>
    <col min="1" max="1" width="45.69921875" style="1" customWidth="1"/>
    <col min="2" max="16384" width="25.69921875" style="1"/>
  </cols>
  <sheetData>
    <row r="1" spans="1:6">
      <c r="A1" s="1" t="s">
        <v>0</v>
      </c>
    </row>
    <row r="9" spans="1:6" ht="27.6">
      <c r="A9" s="1" t="s">
        <v>27</v>
      </c>
      <c r="B9" s="1" t="s">
        <v>12</v>
      </c>
    </row>
    <row r="11" spans="1:6" ht="27.6">
      <c r="A11" s="1" t="s">
        <v>28</v>
      </c>
      <c r="B11" s="28" t="s">
        <v>29</v>
      </c>
    </row>
    <row r="15" spans="1:6" ht="43.5" customHeight="1">
      <c r="A15" s="23" t="s">
        <v>30</v>
      </c>
      <c r="B15" s="24"/>
      <c r="C15" s="24"/>
      <c r="D15" s="24"/>
      <c r="E15" s="24"/>
      <c r="F15" s="25"/>
    </row>
    <row r="17" spans="1:9">
      <c r="A17" s="1" t="s">
        <v>7</v>
      </c>
    </row>
    <row r="18" spans="1:9" ht="39.450000000000003" customHeight="1">
      <c r="C18" s="26" t="s">
        <v>22</v>
      </c>
      <c r="D18" s="27"/>
    </row>
    <row r="19" spans="1:9" ht="41.4">
      <c r="B19" s="1" t="s">
        <v>1</v>
      </c>
      <c r="C19" s="6" t="s">
        <v>16</v>
      </c>
      <c r="D19" s="6" t="s">
        <v>17</v>
      </c>
      <c r="E19" s="6" t="s">
        <v>13</v>
      </c>
      <c r="F19" s="6" t="s">
        <v>18</v>
      </c>
      <c r="G19" s="1" t="s">
        <v>6</v>
      </c>
      <c r="H19" s="1" t="s">
        <v>8</v>
      </c>
      <c r="I19" s="1" t="s">
        <v>9</v>
      </c>
    </row>
    <row r="20" spans="1:9" ht="27.6">
      <c r="B20" s="1" t="s">
        <v>2</v>
      </c>
      <c r="C20" s="14">
        <f>SUM(0.00271+0.0042+0.00169)</f>
        <v>8.6E-3</v>
      </c>
      <c r="D20" s="10">
        <v>2.7999999999999998E-4</v>
      </c>
      <c r="E20" s="7">
        <v>3.0000000000000001E-3</v>
      </c>
      <c r="F20" s="11">
        <v>0.03</v>
      </c>
      <c r="G20" s="15">
        <v>72173</v>
      </c>
      <c r="H20" s="1">
        <v>25</v>
      </c>
      <c r="I20" s="12">
        <f>(C20+F20+(H20*D20)+(E20*H20)*G20)</f>
        <v>5413.0205999999998</v>
      </c>
    </row>
    <row r="21" spans="1:9" ht="27.6">
      <c r="B21" s="1" t="s">
        <v>3</v>
      </c>
      <c r="C21" s="14">
        <f t="shared" ref="C21:C22" si="0">SUM(0.00271+0.0042+0.00169)</f>
        <v>8.6E-3</v>
      </c>
      <c r="D21" s="10">
        <v>2.7999999999999998E-4</v>
      </c>
      <c r="E21" s="7">
        <v>2.3E-3</v>
      </c>
      <c r="F21" s="11">
        <v>0.03</v>
      </c>
      <c r="G21" s="15">
        <v>484131</v>
      </c>
      <c r="H21" s="1">
        <v>25</v>
      </c>
      <c r="I21" s="12">
        <f t="shared" ref="I21:I25" si="1">(C21+F21+(H21*D21)+(E21*H21)*G21)</f>
        <v>27837.578099999999</v>
      </c>
    </row>
    <row r="22" spans="1:9" ht="27.6">
      <c r="B22" s="1" t="s">
        <v>14</v>
      </c>
      <c r="C22" s="14">
        <f t="shared" si="0"/>
        <v>8.6E-3</v>
      </c>
      <c r="D22" s="10">
        <v>2.7999999999999998E-4</v>
      </c>
      <c r="E22" s="7">
        <v>5.0000000000000001E-3</v>
      </c>
      <c r="F22" s="11">
        <v>0.03</v>
      </c>
      <c r="G22" s="15">
        <v>27996</v>
      </c>
      <c r="H22" s="1">
        <v>25</v>
      </c>
      <c r="I22" s="12">
        <f t="shared" si="1"/>
        <v>3499.5455999999999</v>
      </c>
    </row>
    <row r="23" spans="1:9" ht="27.6">
      <c r="B23" s="1" t="s">
        <v>4</v>
      </c>
      <c r="C23" s="14">
        <f>SUM(0.00169+0.000991)</f>
        <v>2.6810000000000002E-3</v>
      </c>
      <c r="D23" s="13">
        <f>SUM(0.014%+0.02%+0.0155%+0.025%)</f>
        <v>7.45E-4</v>
      </c>
      <c r="E23" s="7">
        <v>3.0000000000000001E-3</v>
      </c>
      <c r="F23" s="11">
        <v>0.03</v>
      </c>
      <c r="G23" s="15">
        <v>201615</v>
      </c>
      <c r="H23" s="1">
        <v>25</v>
      </c>
      <c r="I23" s="12">
        <f t="shared" si="1"/>
        <v>15121.176305999999</v>
      </c>
    </row>
    <row r="24" spans="1:9" ht="27.6">
      <c r="B24" s="1" t="s">
        <v>5</v>
      </c>
      <c r="C24" s="14">
        <f t="shared" ref="C24:C25" si="2">SUM(0.00169+0.000991)</f>
        <v>2.6810000000000002E-3</v>
      </c>
      <c r="D24" s="13">
        <f t="shared" ref="D24:D25" si="3">SUM(0.014%+0.02%+0.0155%+0.025%)</f>
        <v>7.45E-4</v>
      </c>
      <c r="E24" s="7">
        <v>2.3E-3</v>
      </c>
      <c r="F24" s="11">
        <v>0.03</v>
      </c>
      <c r="G24" s="15">
        <v>273574</v>
      </c>
      <c r="H24" s="1">
        <v>25</v>
      </c>
      <c r="I24" s="12">
        <f t="shared" si="1"/>
        <v>15730.556305999999</v>
      </c>
    </row>
    <row r="25" spans="1:9" ht="27.6">
      <c r="B25" s="2" t="s">
        <v>15</v>
      </c>
      <c r="C25" s="14">
        <f t="shared" si="2"/>
        <v>2.6810000000000002E-3</v>
      </c>
      <c r="D25" s="13">
        <f t="shared" si="3"/>
        <v>7.45E-4</v>
      </c>
      <c r="E25" s="7">
        <v>7.0000000000000001E-3</v>
      </c>
      <c r="F25" s="11">
        <v>0.03</v>
      </c>
      <c r="G25" s="15">
        <v>5003</v>
      </c>
      <c r="H25" s="1">
        <v>25</v>
      </c>
      <c r="I25" s="12">
        <f t="shared" si="1"/>
        <v>875.57630600000005</v>
      </c>
    </row>
    <row r="26" spans="1:9">
      <c r="B26" s="2"/>
      <c r="C26" s="2"/>
      <c r="D26" s="2"/>
      <c r="E26" s="3"/>
      <c r="F26" s="3"/>
      <c r="I26" s="12"/>
    </row>
    <row r="27" spans="1:9">
      <c r="B27" s="2" t="s">
        <v>1</v>
      </c>
      <c r="C27" s="2"/>
      <c r="D27" s="2"/>
      <c r="E27" s="3" t="s">
        <v>20</v>
      </c>
      <c r="F27" s="3"/>
      <c r="G27" s="1" t="s">
        <v>10</v>
      </c>
      <c r="I27" s="12"/>
    </row>
    <row r="28" spans="1:9" ht="27.6">
      <c r="B28" s="2" t="s">
        <v>21</v>
      </c>
      <c r="C28" s="2"/>
      <c r="D28" s="2"/>
      <c r="E28" s="8">
        <f>Hardware_requirements!C5</f>
        <v>445</v>
      </c>
      <c r="F28" s="3"/>
      <c r="G28" s="6"/>
      <c r="I28" s="12">
        <f>E28*12</f>
        <v>5340</v>
      </c>
    </row>
    <row r="29" spans="1:9">
      <c r="B29" s="16" t="s">
        <v>19</v>
      </c>
      <c r="C29" s="16"/>
      <c r="D29" s="16"/>
      <c r="E29" s="8">
        <v>17.5</v>
      </c>
      <c r="F29" s="17"/>
      <c r="G29" s="6">
        <v>250</v>
      </c>
      <c r="H29" s="6"/>
      <c r="I29" s="18">
        <f>E29*G29</f>
        <v>4375</v>
      </c>
    </row>
    <row r="30" spans="1:9">
      <c r="B30" s="5"/>
      <c r="C30" s="5"/>
      <c r="D30" s="5"/>
      <c r="E30" s="4"/>
      <c r="F30" s="4"/>
    </row>
    <row r="31" spans="1:9">
      <c r="B31" s="5"/>
      <c r="C31" s="5"/>
      <c r="D31" s="5"/>
      <c r="E31" s="4"/>
      <c r="F31" s="4"/>
    </row>
    <row r="32" spans="1:9">
      <c r="B32" s="5"/>
      <c r="C32" s="5"/>
      <c r="D32" s="5"/>
      <c r="E32" s="4"/>
      <c r="F32" s="4"/>
    </row>
    <row r="33" spans="2:9">
      <c r="B33" s="5"/>
      <c r="C33" s="5"/>
      <c r="D33" s="5"/>
      <c r="E33" s="4"/>
      <c r="F33" s="4"/>
    </row>
    <row r="34" spans="2:9">
      <c r="B34" s="5"/>
      <c r="C34" s="5"/>
      <c r="D34" s="5"/>
      <c r="E34" s="4"/>
      <c r="F34" s="4"/>
    </row>
    <row r="35" spans="2:9">
      <c r="B35" s="5"/>
      <c r="C35" s="5"/>
      <c r="D35" s="5"/>
      <c r="E35" s="4"/>
      <c r="F35" s="4"/>
    </row>
    <row r="36" spans="2:9">
      <c r="B36" s="5"/>
      <c r="C36" s="5"/>
      <c r="D36" s="5"/>
      <c r="E36" s="4"/>
      <c r="F36" s="4"/>
    </row>
    <row r="37" spans="2:9">
      <c r="E37" s="4"/>
      <c r="F37" s="4"/>
    </row>
    <row r="38" spans="2:9" ht="41.4">
      <c r="E38" s="4"/>
      <c r="F38" s="4"/>
      <c r="H38" s="1" t="s">
        <v>11</v>
      </c>
      <c r="I38" s="9">
        <f>SUM(I20:I28)</f>
        <v>73817.45321800001</v>
      </c>
    </row>
  </sheetData>
  <mergeCells count="2">
    <mergeCell ref="A15:F15"/>
    <mergeCell ref="C18:D1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3A392-2D61-404B-A08F-6CA2880791EB}">
  <dimension ref="A1:C5"/>
  <sheetViews>
    <sheetView workbookViewId="0">
      <selection activeCell="D24" sqref="D24"/>
    </sheetView>
  </sheetViews>
  <sheetFormatPr defaultColWidth="8.69921875" defaultRowHeight="13.8"/>
  <cols>
    <col min="1" max="1" width="30.8984375" style="19" bestFit="1" customWidth="1"/>
    <col min="2" max="2" width="8.69921875" style="19"/>
    <col min="3" max="3" width="11.296875" style="19" bestFit="1" customWidth="1"/>
    <col min="4" max="16384" width="8.69921875" style="19"/>
  </cols>
  <sheetData>
    <row r="1" spans="1:3">
      <c r="B1" s="22" t="s">
        <v>26</v>
      </c>
      <c r="C1" s="22" t="s">
        <v>25</v>
      </c>
    </row>
    <row r="2" spans="1:3">
      <c r="A2" s="20" t="s">
        <v>24</v>
      </c>
      <c r="B2" s="20">
        <v>3</v>
      </c>
      <c r="C2" s="21">
        <v>15</v>
      </c>
    </row>
    <row r="3" spans="1:3">
      <c r="A3" s="20" t="s">
        <v>23</v>
      </c>
      <c r="B3" s="20">
        <v>16</v>
      </c>
      <c r="C3" s="21">
        <v>25</v>
      </c>
    </row>
    <row r="5" spans="1:3">
      <c r="C5" s="20">
        <f>(B2*C2)+(B3*C3)</f>
        <v>445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Transaction_Pricing</vt:lpstr>
      <vt:lpstr>Hardware_requirements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vincent hunt</dc:creator>
  <cp:lastModifiedBy>vincent hunt</cp:lastModifiedBy>
  <dcterms:created xsi:type="dcterms:W3CDTF">2025-05-09T09:46:39Z</dcterms:created>
  <dcterms:modified xsi:type="dcterms:W3CDTF">2025-05-20T09:50:54Z</dcterms:modified>
</cp:coreProperties>
</file>