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nairschool.sharepoint.com/sites/Penair-Finance/Management Documents/Transport Tender/2025/"/>
    </mc:Choice>
  </mc:AlternateContent>
  <xr:revisionPtr revIDLastSave="124" documentId="8_{42A2123D-187F-4386-8F09-3EAAD7A2677B}" xr6:coauthVersionLast="47" xr6:coauthVersionMax="47" xr10:uidLastSave="{E6446BAF-2F37-4A4E-BBDE-682417EB795D}"/>
  <bookViews>
    <workbookView xWindow="-120" yWindow="-120" windowWidth="29040" windowHeight="15720" xr2:uid="{ECC6196E-D556-4DE8-BC19-479E25172B74}"/>
  </bookViews>
  <sheets>
    <sheet name="Current Year 8-11 by bus stop" sheetId="1" r:id="rId1"/>
    <sheet name="Year 8-11 loading by postcode" sheetId="2" r:id="rId2"/>
    <sheet name="Year7 by postcod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C52" i="1"/>
  <c r="C54" i="1"/>
  <c r="B54" i="1"/>
  <c r="C49" i="1"/>
  <c r="B49" i="1"/>
  <c r="B44" i="3"/>
  <c r="B114" i="2"/>
  <c r="C114" i="2"/>
  <c r="D114" i="2"/>
  <c r="E114" i="2"/>
  <c r="F114" i="2"/>
  <c r="C43" i="1"/>
  <c r="C45" i="1" s="1"/>
  <c r="B43" i="1"/>
  <c r="B45" i="1" s="1"/>
  <c r="C28" i="1"/>
  <c r="C30" i="1" s="1"/>
  <c r="B28" i="1"/>
  <c r="B30" i="1" s="1"/>
  <c r="C21" i="1"/>
  <c r="C23" i="1" s="1"/>
  <c r="B21" i="1"/>
  <c r="B23" i="1" s="1"/>
  <c r="C12" i="1"/>
  <c r="C14" i="1" s="1"/>
  <c r="B12" i="1"/>
  <c r="B14" i="1" s="1"/>
  <c r="C48" i="1" l="1"/>
  <c r="C50" i="1" s="1"/>
  <c r="B48" i="1"/>
  <c r="B50" i="1" s="1"/>
</calcChain>
</file>

<file path=xl/sharedStrings.xml><?xml version="1.0" encoding="utf-8"?>
<sst xmlns="http://schemas.openxmlformats.org/spreadsheetml/2006/main" count="201" uniqueCount="160">
  <si>
    <t>Perranzabuloe Church</t>
  </si>
  <si>
    <t>Crossroads/Bonemill Road Bolingey</t>
  </si>
  <si>
    <t>Hawkins Arms Henver Lane, Zelah</t>
  </si>
  <si>
    <t>Total students on bus</t>
  </si>
  <si>
    <t>Passengers</t>
  </si>
  <si>
    <t xml:space="preserve">Rowes Garage, Trispen Rowes </t>
  </si>
  <si>
    <t>Bus Stop at Primary School, Liskey Hill, Perranporth</t>
  </si>
  <si>
    <t>Perranporth Wheal Leisure</t>
  </si>
  <si>
    <t>Goonbell Bus Stop</t>
  </si>
  <si>
    <t>Middle Bus stop at Tredennick Way, St George Hill</t>
  </si>
  <si>
    <t xml:space="preserve">Goonhavern </t>
  </si>
  <si>
    <t>Rose Crossroads</t>
  </si>
  <si>
    <t>Trebarthen Terrace</t>
  </si>
  <si>
    <t>Years 8-11 2025/26 Academic year</t>
  </si>
  <si>
    <t>Green Bus - 70 seater - allocated 60 seats</t>
  </si>
  <si>
    <t>Available seats</t>
  </si>
  <si>
    <t>Blue Bus - 29 seater - 18 seats allocated</t>
  </si>
  <si>
    <t xml:space="preserve">Red Bus - 75 seater - 68 seats allocated  </t>
  </si>
  <si>
    <t xml:space="preserve">Yellow Bus - 70 seats - 58 seats allocated </t>
  </si>
  <si>
    <t>TR4 9JS</t>
  </si>
  <si>
    <t>TR4 9JU</t>
  </si>
  <si>
    <t>TR4 9JX</t>
  </si>
  <si>
    <t>TR4 9LB</t>
  </si>
  <si>
    <t>TR4 9LP</t>
  </si>
  <si>
    <t>TR4 9LQ</t>
  </si>
  <si>
    <t>TR4 9LS</t>
  </si>
  <si>
    <t>TR4 9NW</t>
  </si>
  <si>
    <t>TR4 9NZ</t>
  </si>
  <si>
    <t>TR4 9PE</t>
  </si>
  <si>
    <t>TR4 9PF</t>
  </si>
  <si>
    <t>TR4 9PG</t>
  </si>
  <si>
    <t>TR4 9PH</t>
  </si>
  <si>
    <t>TR4 9PL</t>
  </si>
  <si>
    <t>TR4 9PQ</t>
  </si>
  <si>
    <t>TR4 9PU</t>
  </si>
  <si>
    <t>TR4 9PZ</t>
  </si>
  <si>
    <t>TR4 9QG</t>
  </si>
  <si>
    <t>TR5 0AN</t>
  </si>
  <si>
    <t>TR5 0PW</t>
  </si>
  <si>
    <t>TR5 0TP</t>
  </si>
  <si>
    <t>TR5 0UY</t>
  </si>
  <si>
    <t>TR5 0XX</t>
  </si>
  <si>
    <t>TR5 9FN</t>
  </si>
  <si>
    <t>TR5 9QE</t>
  </si>
  <si>
    <t>TR5 9QF</t>
  </si>
  <si>
    <t>TR6 0AA</t>
  </si>
  <si>
    <t>TR6 0AJ</t>
  </si>
  <si>
    <t>TR6 0AP</t>
  </si>
  <si>
    <t>TR6 0AU</t>
  </si>
  <si>
    <t>TR6 0AX</t>
  </si>
  <si>
    <t>TR6 0AY</t>
  </si>
  <si>
    <t>TR6 0BG</t>
  </si>
  <si>
    <t>TR6 0BS</t>
  </si>
  <si>
    <t>TR6 0BY</t>
  </si>
  <si>
    <t>TR6 0DA</t>
  </si>
  <si>
    <t>TR6 0DB</t>
  </si>
  <si>
    <t>TR6 0DD</t>
  </si>
  <si>
    <t>TR6 0DF</t>
  </si>
  <si>
    <t>TR6 0DG</t>
  </si>
  <si>
    <t>TR6 0DQ</t>
  </si>
  <si>
    <t>TR6 0DS</t>
  </si>
  <si>
    <t>TR6 0DU</t>
  </si>
  <si>
    <t>TR6 0EF</t>
  </si>
  <si>
    <t>TR6 0EG</t>
  </si>
  <si>
    <t>TR6 0EL</t>
  </si>
  <si>
    <t>TR6 0EQ</t>
  </si>
  <si>
    <t>TR6 0EY</t>
  </si>
  <si>
    <t>TR6 0FA</t>
  </si>
  <si>
    <t>TR6 0FB</t>
  </si>
  <si>
    <t>TR6 0FE</t>
  </si>
  <si>
    <t>TR6 0FF</t>
  </si>
  <si>
    <t>TR6 0FG</t>
  </si>
  <si>
    <t>TR6 0FH</t>
  </si>
  <si>
    <t>TR6 0FL</t>
  </si>
  <si>
    <t>TR6 0HB</t>
  </si>
  <si>
    <t>TR6 0HD</t>
  </si>
  <si>
    <t>TR6 0HF</t>
  </si>
  <si>
    <t>TR6 0HG</t>
  </si>
  <si>
    <t>TR6 0HJ</t>
  </si>
  <si>
    <t>TR6 0HN</t>
  </si>
  <si>
    <t>TR6 0HP</t>
  </si>
  <si>
    <t>TR6 0HX</t>
  </si>
  <si>
    <t>TR6 0HZ</t>
  </si>
  <si>
    <t>TR6 0JA</t>
  </si>
  <si>
    <t>TR6 0JJ</t>
  </si>
  <si>
    <t>TR6 0JN</t>
  </si>
  <si>
    <t>TR6 0LB</t>
  </si>
  <si>
    <t>TR6 0LD</t>
  </si>
  <si>
    <t>TR6 0LL</t>
  </si>
  <si>
    <t>TR6 0ND</t>
  </si>
  <si>
    <t>TR6 0NH</t>
  </si>
  <si>
    <t>TR6 0PB</t>
  </si>
  <si>
    <t>TR6 OHB</t>
  </si>
  <si>
    <t>TR7 2HG</t>
  </si>
  <si>
    <t>TR7 2NW</t>
  </si>
  <si>
    <t>TR7 2QD</t>
  </si>
  <si>
    <t>TR7 3EH</t>
  </si>
  <si>
    <t>TR8 5AT</t>
  </si>
  <si>
    <t>TR8 5BW</t>
  </si>
  <si>
    <t>TR8 5DB</t>
  </si>
  <si>
    <t>TR8 5DG</t>
  </si>
  <si>
    <t>TR8 5EH</t>
  </si>
  <si>
    <t>TR8 5FF</t>
  </si>
  <si>
    <t>TR8 5FG</t>
  </si>
  <si>
    <t>TR8 5FZ</t>
  </si>
  <si>
    <t>TR8 5HN</t>
  </si>
  <si>
    <t>TR8 5JA</t>
  </si>
  <si>
    <t>TR8 5LP</t>
  </si>
  <si>
    <t>TR8 5LT</t>
  </si>
  <si>
    <t>TR9 6BY</t>
  </si>
  <si>
    <t>TR9 6FE</t>
  </si>
  <si>
    <t>TR9 6FX</t>
  </si>
  <si>
    <t>Post Code</t>
  </si>
  <si>
    <t>Blue Bus</t>
  </si>
  <si>
    <t>Green Bus</t>
  </si>
  <si>
    <t>Red Bus</t>
  </si>
  <si>
    <t>yellow bus</t>
  </si>
  <si>
    <t>Total</t>
  </si>
  <si>
    <t>TR1 1GU</t>
  </si>
  <si>
    <t>TR11 4HU</t>
  </si>
  <si>
    <t>TR4 8HU</t>
  </si>
  <si>
    <t>TR4 9FE</t>
  </si>
  <si>
    <t>TR4 9FF</t>
  </si>
  <si>
    <t>TR4 9FG</t>
  </si>
  <si>
    <t>TR4 9FN</t>
  </si>
  <si>
    <t>TR4 9FZ</t>
  </si>
  <si>
    <t>TR4 9GE</t>
  </si>
  <si>
    <t>TR4 9GH</t>
  </si>
  <si>
    <t>TR4 9GJ</t>
  </si>
  <si>
    <t>TR4 9GN</t>
  </si>
  <si>
    <t>TR4 9HA</t>
  </si>
  <si>
    <t>TR4 9HL</t>
  </si>
  <si>
    <t>TR4 9HS</t>
  </si>
  <si>
    <t>TR4 9JN</t>
  </si>
  <si>
    <t>TR4 9JP</t>
  </si>
  <si>
    <t>TR1 2ED</t>
  </si>
  <si>
    <t>TR3 7AD</t>
  </si>
  <si>
    <t>TR4 9AS</t>
  </si>
  <si>
    <t>TR4 9DG</t>
  </si>
  <si>
    <t>TR4 9FD</t>
  </si>
  <si>
    <t>TR4 9LL</t>
  </si>
  <si>
    <t>TR4 9PS</t>
  </si>
  <si>
    <t>TR4 9PT</t>
  </si>
  <si>
    <t>TR6 0BQ</t>
  </si>
  <si>
    <t>TR6 0DX</t>
  </si>
  <si>
    <t>TR6 0EH</t>
  </si>
  <si>
    <t>TR6 0GT</t>
  </si>
  <si>
    <t>TR6 0LF</t>
  </si>
  <si>
    <t>TR8 5QD</t>
  </si>
  <si>
    <t>TR8 5QE</t>
  </si>
  <si>
    <t>TR8 5QP</t>
  </si>
  <si>
    <t>TR9 6PQ</t>
  </si>
  <si>
    <t>This provides the current loading list for September 2026 showing the bus stops that the students currently use</t>
  </si>
  <si>
    <t>This shows the new year 7 intake who need to be allocated a seat on existing/proposed routes</t>
  </si>
  <si>
    <t xml:space="preserve">This shows the currently loading list by postcode </t>
  </si>
  <si>
    <t xml:space="preserve">Total 8-11s on current routes </t>
  </si>
  <si>
    <t>Total number seats required</t>
  </si>
  <si>
    <t>Shortfall of seats available on current routes to accommodate years 7-11</t>
  </si>
  <si>
    <t>Numbr of year 7s to be allocated</t>
  </si>
  <si>
    <t>Total capacity across all current buses/routes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</si>
</sst>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440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20" fontId="1" fillId="4" borderId="0" xfId="0" applyNumberFormat="1" applyFont="1" applyFill="1" applyAlignment="1">
      <alignment horizontal="center"/>
    </xf>
    <xf numFmtId="20" fontId="1" fillId="4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20" fontId="1" fillId="3" borderId="0" xfId="0" applyNumberFormat="1" applyFont="1" applyFill="1" applyAlignment="1">
      <alignment horizontal="center"/>
    </xf>
    <xf numFmtId="20" fontId="1" fillId="3" borderId="5" xfId="0" applyNumberFormat="1" applyFont="1" applyFill="1" applyBorder="1" applyAlignment="1">
      <alignment horizontal="center" vertical="center"/>
    </xf>
    <xf numFmtId="20" fontId="1" fillId="3" borderId="5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20" fontId="1" fillId="2" borderId="0" xfId="0" applyNumberFormat="1" applyFont="1" applyFill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20" fontId="1" fillId="5" borderId="0" xfId="0" applyNumberFormat="1" applyFont="1" applyFill="1" applyAlignment="1">
      <alignment horizontal="center"/>
    </xf>
    <xf numFmtId="20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20" fontId="1" fillId="5" borderId="5" xfId="0" applyNumberFormat="1" applyFont="1" applyFill="1" applyBorder="1" applyAlignment="1">
      <alignment horizontal="center"/>
    </xf>
    <xf numFmtId="20" fontId="1" fillId="5" borderId="4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4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610C-A554-4073-82A4-AE5D3FF7BA13}">
  <dimension ref="A1:D54"/>
  <sheetViews>
    <sheetView tabSelected="1" workbookViewId="0">
      <selection activeCell="H49" sqref="H49"/>
    </sheetView>
  </sheetViews>
  <sheetFormatPr defaultRowHeight="15" x14ac:dyDescent="0.25"/>
  <cols>
    <col min="1" max="1" width="67.140625" bestFit="1" customWidth="1"/>
    <col min="2" max="3" width="9.140625" style="2"/>
  </cols>
  <sheetData>
    <row r="1" spans="1:3" ht="39" customHeight="1" x14ac:dyDescent="0.3">
      <c r="A1" s="50" t="s">
        <v>152</v>
      </c>
      <c r="B1" s="50"/>
      <c r="C1" s="50"/>
    </row>
    <row r="3" spans="1:3" ht="18.75" x14ac:dyDescent="0.3">
      <c r="A3" s="4" t="s">
        <v>13</v>
      </c>
    </row>
    <row r="4" spans="1:3" ht="15.75" thickBot="1" x14ac:dyDescent="0.3"/>
    <row r="5" spans="1:3" ht="19.5" thickBot="1" x14ac:dyDescent="0.35">
      <c r="A5" s="38" t="s">
        <v>16</v>
      </c>
      <c r="B5" s="39"/>
      <c r="C5" s="40"/>
    </row>
    <row r="6" spans="1:3" s="1" customFormat="1" x14ac:dyDescent="0.25">
      <c r="A6" s="23" t="s">
        <v>0</v>
      </c>
      <c r="B6" s="24">
        <v>0.3125</v>
      </c>
      <c r="C6" s="25">
        <v>0.65625</v>
      </c>
    </row>
    <row r="7" spans="1:3" x14ac:dyDescent="0.25">
      <c r="A7" s="17" t="s">
        <v>4</v>
      </c>
      <c r="B7" s="2">
        <v>9</v>
      </c>
      <c r="C7" s="18">
        <v>9</v>
      </c>
    </row>
    <row r="8" spans="1:3" s="1" customFormat="1" x14ac:dyDescent="0.25">
      <c r="A8" s="23" t="s">
        <v>1</v>
      </c>
      <c r="B8" s="24">
        <v>0.31458333333333333</v>
      </c>
      <c r="C8" s="25">
        <v>0.65277777777777779</v>
      </c>
    </row>
    <row r="9" spans="1:3" x14ac:dyDescent="0.25">
      <c r="A9" s="17" t="s">
        <v>4</v>
      </c>
      <c r="B9" s="2">
        <v>7</v>
      </c>
      <c r="C9" s="18">
        <v>7</v>
      </c>
    </row>
    <row r="10" spans="1:3" s="1" customFormat="1" x14ac:dyDescent="0.25">
      <c r="A10" s="23" t="s">
        <v>2</v>
      </c>
      <c r="B10" s="24">
        <v>0.31805555555555554</v>
      </c>
      <c r="C10" s="25">
        <v>0.63402777777777775</v>
      </c>
    </row>
    <row r="11" spans="1:3" ht="15.75" thickBot="1" x14ac:dyDescent="0.3">
      <c r="A11" s="17" t="s">
        <v>4</v>
      </c>
      <c r="B11" s="2">
        <v>2</v>
      </c>
      <c r="C11" s="18">
        <v>2</v>
      </c>
    </row>
    <row r="12" spans="1:3" ht="15.75" thickBot="1" x14ac:dyDescent="0.3">
      <c r="A12" s="5" t="s">
        <v>3</v>
      </c>
      <c r="B12" s="6">
        <f>B7+B9+B11</f>
        <v>18</v>
      </c>
      <c r="C12" s="7">
        <f>C7+C9+C11</f>
        <v>18</v>
      </c>
    </row>
    <row r="13" spans="1:3" ht="15.75" thickBot="1" x14ac:dyDescent="0.3">
      <c r="A13" s="26"/>
      <c r="B13" s="27"/>
      <c r="C13" s="28"/>
    </row>
    <row r="14" spans="1:3" ht="15.75" thickBot="1" x14ac:dyDescent="0.3">
      <c r="A14" s="5" t="s">
        <v>15</v>
      </c>
      <c r="B14" s="6">
        <f>29-B12</f>
        <v>11</v>
      </c>
      <c r="C14" s="7">
        <f>29-C12</f>
        <v>11</v>
      </c>
    </row>
    <row r="15" spans="1:3" ht="15.75" thickBot="1" x14ac:dyDescent="0.3"/>
    <row r="16" spans="1:3" ht="19.5" thickBot="1" x14ac:dyDescent="0.35">
      <c r="A16" s="41" t="s">
        <v>14</v>
      </c>
      <c r="B16" s="42"/>
      <c r="C16" s="43"/>
    </row>
    <row r="17" spans="1:4" s="1" customFormat="1" x14ac:dyDescent="0.25">
      <c r="A17" s="19" t="s">
        <v>6</v>
      </c>
      <c r="B17" s="20">
        <v>0.31597222222222221</v>
      </c>
      <c r="C17" s="21">
        <v>0.65277777777777779</v>
      </c>
    </row>
    <row r="18" spans="1:4" x14ac:dyDescent="0.25">
      <c r="A18" s="17" t="s">
        <v>4</v>
      </c>
      <c r="B18" s="2">
        <v>47</v>
      </c>
      <c r="C18" s="18">
        <v>47</v>
      </c>
    </row>
    <row r="19" spans="1:4" s="1" customFormat="1" x14ac:dyDescent="0.25">
      <c r="A19" s="19" t="s">
        <v>5</v>
      </c>
      <c r="B19" s="20">
        <v>0.3263888888888889</v>
      </c>
      <c r="C19" s="22">
        <v>0.63888888888888884</v>
      </c>
    </row>
    <row r="20" spans="1:4" ht="15.75" thickBot="1" x14ac:dyDescent="0.3">
      <c r="A20" s="17" t="s">
        <v>4</v>
      </c>
      <c r="B20" s="2">
        <v>13</v>
      </c>
      <c r="C20" s="18">
        <v>13</v>
      </c>
    </row>
    <row r="21" spans="1:4" ht="15.75" thickBot="1" x14ac:dyDescent="0.3">
      <c r="A21" s="8" t="s">
        <v>3</v>
      </c>
      <c r="B21" s="9">
        <f>B18+B20</f>
        <v>60</v>
      </c>
      <c r="C21" s="10">
        <f>C18+C20</f>
        <v>60</v>
      </c>
    </row>
    <row r="22" spans="1:4" ht="15.75" thickBot="1" x14ac:dyDescent="0.3">
      <c r="A22" s="17"/>
      <c r="C22" s="18"/>
    </row>
    <row r="23" spans="1:4" ht="15.75" thickBot="1" x14ac:dyDescent="0.3">
      <c r="A23" s="8" t="s">
        <v>15</v>
      </c>
      <c r="B23" s="9">
        <f>70-B21</f>
        <v>10</v>
      </c>
      <c r="C23" s="10">
        <f>70-C21</f>
        <v>10</v>
      </c>
    </row>
    <row r="24" spans="1:4" ht="15.75" thickBot="1" x14ac:dyDescent="0.3"/>
    <row r="25" spans="1:4" ht="19.5" thickBot="1" x14ac:dyDescent="0.35">
      <c r="A25" s="44" t="s">
        <v>17</v>
      </c>
      <c r="B25" s="45"/>
      <c r="C25" s="13"/>
      <c r="D25" s="3"/>
    </row>
    <row r="26" spans="1:4" s="1" customFormat="1" x14ac:dyDescent="0.25">
      <c r="A26" s="14" t="s">
        <v>7</v>
      </c>
      <c r="B26" s="15">
        <v>0.32291666666666669</v>
      </c>
      <c r="C26" s="16">
        <v>0.64930555555555558</v>
      </c>
    </row>
    <row r="27" spans="1:4" ht="15.75" thickBot="1" x14ac:dyDescent="0.3">
      <c r="A27" s="17" t="s">
        <v>4</v>
      </c>
      <c r="B27" s="2">
        <v>68</v>
      </c>
      <c r="C27" s="18">
        <v>68</v>
      </c>
    </row>
    <row r="28" spans="1:4" ht="15.75" thickBot="1" x14ac:dyDescent="0.3">
      <c r="A28" s="11" t="s">
        <v>3</v>
      </c>
      <c r="B28" s="12">
        <f>B25+B27</f>
        <v>68</v>
      </c>
      <c r="C28" s="13">
        <f>C25+C27</f>
        <v>68</v>
      </c>
    </row>
    <row r="29" spans="1:4" ht="15.75" thickBot="1" x14ac:dyDescent="0.3">
      <c r="A29" s="17"/>
      <c r="C29" s="18"/>
    </row>
    <row r="30" spans="1:4" ht="15.75" thickBot="1" x14ac:dyDescent="0.3">
      <c r="A30" s="11" t="s">
        <v>15</v>
      </c>
      <c r="B30" s="12">
        <f>75-B28</f>
        <v>7</v>
      </c>
      <c r="C30" s="13">
        <f>75-C28</f>
        <v>7</v>
      </c>
    </row>
    <row r="31" spans="1:4" ht="15.75" thickBot="1" x14ac:dyDescent="0.3"/>
    <row r="32" spans="1:4" s="4" customFormat="1" ht="19.5" thickBot="1" x14ac:dyDescent="0.35">
      <c r="A32" s="46" t="s">
        <v>18</v>
      </c>
      <c r="B32" s="47"/>
      <c r="C32" s="48"/>
    </row>
    <row r="33" spans="1:3" s="1" customFormat="1" x14ac:dyDescent="0.25">
      <c r="A33" s="32" t="s">
        <v>8</v>
      </c>
      <c r="B33" s="33">
        <v>0.30555555555555558</v>
      </c>
      <c r="C33" s="34">
        <v>0.68055555555555558</v>
      </c>
    </row>
    <row r="34" spans="1:3" x14ac:dyDescent="0.25">
      <c r="A34" s="17" t="s">
        <v>4</v>
      </c>
      <c r="B34" s="2">
        <v>2</v>
      </c>
      <c r="C34" s="18">
        <v>2</v>
      </c>
    </row>
    <row r="35" spans="1:3" s="1" customFormat="1" x14ac:dyDescent="0.25">
      <c r="A35" s="32" t="s">
        <v>9</v>
      </c>
      <c r="B35" s="33">
        <v>0.31597222222222221</v>
      </c>
      <c r="C35" s="36">
        <v>0.67013888888888884</v>
      </c>
    </row>
    <row r="36" spans="1:3" x14ac:dyDescent="0.25">
      <c r="A36" s="17" t="s">
        <v>4</v>
      </c>
      <c r="B36" s="2">
        <v>6</v>
      </c>
      <c r="C36" s="18">
        <v>6</v>
      </c>
    </row>
    <row r="37" spans="1:3" s="1" customFormat="1" x14ac:dyDescent="0.25">
      <c r="A37" s="32" t="s">
        <v>10</v>
      </c>
      <c r="B37" s="33">
        <v>0.30555555555555558</v>
      </c>
      <c r="C37" s="34">
        <v>0.68055555555555558</v>
      </c>
    </row>
    <row r="38" spans="1:3" x14ac:dyDescent="0.25">
      <c r="A38" s="17" t="s">
        <v>4</v>
      </c>
      <c r="B38" s="2">
        <v>40</v>
      </c>
      <c r="C38" s="18">
        <v>40</v>
      </c>
    </row>
    <row r="39" spans="1:3" s="1" customFormat="1" x14ac:dyDescent="0.25">
      <c r="A39" s="32" t="s">
        <v>11</v>
      </c>
      <c r="B39" s="33">
        <v>0.31597222222222221</v>
      </c>
      <c r="C39" s="36">
        <v>0.67013888888888884</v>
      </c>
    </row>
    <row r="40" spans="1:3" x14ac:dyDescent="0.25">
      <c r="A40" s="17" t="s">
        <v>4</v>
      </c>
      <c r="B40" s="2">
        <v>10</v>
      </c>
      <c r="C40" s="18">
        <v>10</v>
      </c>
    </row>
    <row r="41" spans="1:3" s="1" customFormat="1" x14ac:dyDescent="0.25">
      <c r="A41" s="37" t="s">
        <v>12</v>
      </c>
      <c r="B41" s="33">
        <v>0.32083333333333336</v>
      </c>
      <c r="C41" s="35">
        <v>15.48</v>
      </c>
    </row>
    <row r="42" spans="1:3" ht="15.75" thickBot="1" x14ac:dyDescent="0.3">
      <c r="A42" s="17" t="s">
        <v>4</v>
      </c>
      <c r="B42" s="2">
        <v>0</v>
      </c>
      <c r="C42" s="18">
        <v>0</v>
      </c>
    </row>
    <row r="43" spans="1:3" ht="15.75" thickBot="1" x14ac:dyDescent="0.3">
      <c r="A43" s="29" t="s">
        <v>3</v>
      </c>
      <c r="B43" s="30">
        <f>B34+B36+B38+B40+B42</f>
        <v>58</v>
      </c>
      <c r="C43" s="31">
        <f>C34+C36+C38+C40+C42</f>
        <v>58</v>
      </c>
    </row>
    <row r="44" spans="1:3" ht="15.75" thickBot="1" x14ac:dyDescent="0.3">
      <c r="A44" s="17"/>
      <c r="C44" s="18"/>
    </row>
    <row r="45" spans="1:3" ht="15.75" thickBot="1" x14ac:dyDescent="0.3">
      <c r="A45" s="29" t="s">
        <v>15</v>
      </c>
      <c r="B45" s="30">
        <f>70-B43</f>
        <v>12</v>
      </c>
      <c r="C45" s="31">
        <f>70-C43</f>
        <v>12</v>
      </c>
    </row>
    <row r="48" spans="1:3" x14ac:dyDescent="0.25">
      <c r="A48" t="s">
        <v>155</v>
      </c>
      <c r="B48" s="2">
        <f>B12+B21+B28+B43</f>
        <v>204</v>
      </c>
      <c r="C48" s="2">
        <f>C12+C21+C28+C43</f>
        <v>204</v>
      </c>
    </row>
    <row r="49" spans="1:3" x14ac:dyDescent="0.25">
      <c r="A49" t="s">
        <v>158</v>
      </c>
      <c r="B49" s="2">
        <f>'Year7 by postcode'!B44</f>
        <v>54</v>
      </c>
      <c r="C49" s="2">
        <f>'Year7 by postcode'!B44</f>
        <v>54</v>
      </c>
    </row>
    <row r="50" spans="1:3" x14ac:dyDescent="0.25">
      <c r="A50" s="1" t="s">
        <v>156</v>
      </c>
      <c r="B50" s="51">
        <f>B48+B49</f>
        <v>258</v>
      </c>
      <c r="C50" s="51">
        <f>C48+C49</f>
        <v>258</v>
      </c>
    </row>
    <row r="52" spans="1:3" x14ac:dyDescent="0.25">
      <c r="A52" s="1" t="s">
        <v>159</v>
      </c>
      <c r="B52" s="27">
        <f>29+70+75+70</f>
        <v>244</v>
      </c>
      <c r="C52" s="27">
        <f>29+70+75+70</f>
        <v>244</v>
      </c>
    </row>
    <row r="54" spans="1:3" x14ac:dyDescent="0.25">
      <c r="A54" s="1" t="s">
        <v>157</v>
      </c>
      <c r="B54" s="27">
        <f>258-244</f>
        <v>14</v>
      </c>
      <c r="C54" s="27">
        <f>258-244</f>
        <v>14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BE217-4200-46A7-837A-5DD69528F704}">
  <dimension ref="A1:F114"/>
  <sheetViews>
    <sheetView workbookViewId="0">
      <selection activeCell="M18" sqref="M18"/>
    </sheetView>
  </sheetViews>
  <sheetFormatPr defaultRowHeight="15" x14ac:dyDescent="0.25"/>
  <sheetData>
    <row r="1" spans="1:6" ht="18.75" customHeight="1" x14ac:dyDescent="0.3">
      <c r="A1" s="50" t="s">
        <v>154</v>
      </c>
      <c r="B1" s="50"/>
      <c r="C1" s="50"/>
      <c r="D1" s="50"/>
      <c r="E1" s="50"/>
      <c r="F1" s="50"/>
    </row>
    <row r="3" spans="1:6" ht="31.5" x14ac:dyDescent="0.25">
      <c r="A3" s="49" t="s">
        <v>112</v>
      </c>
      <c r="B3" s="49" t="s">
        <v>113</v>
      </c>
      <c r="C3" s="49" t="s">
        <v>114</v>
      </c>
      <c r="D3" s="49" t="s">
        <v>115</v>
      </c>
      <c r="E3" s="49" t="s">
        <v>116</v>
      </c>
      <c r="F3" s="49" t="s">
        <v>117</v>
      </c>
    </row>
    <row r="4" spans="1:6" x14ac:dyDescent="0.25">
      <c r="A4" t="s">
        <v>118</v>
      </c>
      <c r="D4">
        <v>1</v>
      </c>
      <c r="F4">
        <v>1</v>
      </c>
    </row>
    <row r="5" spans="1:6" x14ac:dyDescent="0.25">
      <c r="A5" t="s">
        <v>119</v>
      </c>
      <c r="E5">
        <v>1</v>
      </c>
      <c r="F5">
        <v>1</v>
      </c>
    </row>
    <row r="6" spans="1:6" x14ac:dyDescent="0.25">
      <c r="A6" t="s">
        <v>120</v>
      </c>
      <c r="E6">
        <v>2</v>
      </c>
      <c r="F6">
        <v>2</v>
      </c>
    </row>
    <row r="7" spans="1:6" x14ac:dyDescent="0.25">
      <c r="A7" t="s">
        <v>121</v>
      </c>
      <c r="E7">
        <v>2</v>
      </c>
      <c r="F7">
        <v>2</v>
      </c>
    </row>
    <row r="8" spans="1:6" x14ac:dyDescent="0.25">
      <c r="A8" t="s">
        <v>122</v>
      </c>
      <c r="C8">
        <v>1</v>
      </c>
      <c r="F8">
        <v>1</v>
      </c>
    </row>
    <row r="9" spans="1:6" x14ac:dyDescent="0.25">
      <c r="A9" t="s">
        <v>123</v>
      </c>
      <c r="E9">
        <v>1</v>
      </c>
      <c r="F9">
        <v>1</v>
      </c>
    </row>
    <row r="10" spans="1:6" x14ac:dyDescent="0.25">
      <c r="A10" t="s">
        <v>124</v>
      </c>
      <c r="E10">
        <v>2</v>
      </c>
      <c r="F10">
        <v>2</v>
      </c>
    </row>
    <row r="11" spans="1:6" x14ac:dyDescent="0.25">
      <c r="A11" t="s">
        <v>125</v>
      </c>
      <c r="E11">
        <v>3</v>
      </c>
      <c r="F11">
        <v>3</v>
      </c>
    </row>
    <row r="12" spans="1:6" x14ac:dyDescent="0.25">
      <c r="A12" t="s">
        <v>126</v>
      </c>
      <c r="E12">
        <v>2</v>
      </c>
      <c r="F12">
        <v>2</v>
      </c>
    </row>
    <row r="13" spans="1:6" x14ac:dyDescent="0.25">
      <c r="A13" t="s">
        <v>127</v>
      </c>
      <c r="B13">
        <v>1</v>
      </c>
      <c r="F13">
        <v>1</v>
      </c>
    </row>
    <row r="14" spans="1:6" x14ac:dyDescent="0.25">
      <c r="A14" t="s">
        <v>128</v>
      </c>
      <c r="E14">
        <v>1</v>
      </c>
      <c r="F14">
        <v>1</v>
      </c>
    </row>
    <row r="15" spans="1:6" x14ac:dyDescent="0.25">
      <c r="A15" t="s">
        <v>129</v>
      </c>
      <c r="E15">
        <v>2</v>
      </c>
      <c r="F15">
        <v>2</v>
      </c>
    </row>
    <row r="16" spans="1:6" x14ac:dyDescent="0.25">
      <c r="A16" t="s">
        <v>130</v>
      </c>
      <c r="C16">
        <v>1</v>
      </c>
      <c r="F16">
        <v>1</v>
      </c>
    </row>
    <row r="17" spans="1:6" x14ac:dyDescent="0.25">
      <c r="A17" t="s">
        <v>131</v>
      </c>
      <c r="B17">
        <v>1</v>
      </c>
      <c r="F17">
        <v>1</v>
      </c>
    </row>
    <row r="18" spans="1:6" x14ac:dyDescent="0.25">
      <c r="A18" t="s">
        <v>132</v>
      </c>
      <c r="B18">
        <v>1</v>
      </c>
      <c r="F18">
        <v>1</v>
      </c>
    </row>
    <row r="19" spans="1:6" x14ac:dyDescent="0.25">
      <c r="A19" t="s">
        <v>133</v>
      </c>
      <c r="E19">
        <v>1</v>
      </c>
      <c r="F19">
        <v>1</v>
      </c>
    </row>
    <row r="20" spans="1:6" x14ac:dyDescent="0.25">
      <c r="A20" t="s">
        <v>134</v>
      </c>
      <c r="E20">
        <v>2</v>
      </c>
      <c r="F20">
        <v>2</v>
      </c>
    </row>
    <row r="21" spans="1:6" x14ac:dyDescent="0.25">
      <c r="A21" t="s">
        <v>19</v>
      </c>
      <c r="E21">
        <v>2</v>
      </c>
      <c r="F21">
        <v>2</v>
      </c>
    </row>
    <row r="22" spans="1:6" x14ac:dyDescent="0.25">
      <c r="A22" t="s">
        <v>20</v>
      </c>
      <c r="E22">
        <v>2</v>
      </c>
      <c r="F22">
        <v>2</v>
      </c>
    </row>
    <row r="23" spans="1:6" x14ac:dyDescent="0.25">
      <c r="A23" t="s">
        <v>21</v>
      </c>
      <c r="E23">
        <v>2</v>
      </c>
      <c r="F23">
        <v>2</v>
      </c>
    </row>
    <row r="24" spans="1:6" x14ac:dyDescent="0.25">
      <c r="A24" t="s">
        <v>22</v>
      </c>
      <c r="E24">
        <v>1</v>
      </c>
      <c r="F24">
        <v>1</v>
      </c>
    </row>
    <row r="25" spans="1:6" x14ac:dyDescent="0.25">
      <c r="A25" t="s">
        <v>23</v>
      </c>
      <c r="B25">
        <v>1</v>
      </c>
      <c r="F25">
        <v>1</v>
      </c>
    </row>
    <row r="26" spans="1:6" x14ac:dyDescent="0.25">
      <c r="A26" t="s">
        <v>24</v>
      </c>
      <c r="B26">
        <v>1</v>
      </c>
      <c r="F26">
        <v>1</v>
      </c>
    </row>
    <row r="27" spans="1:6" x14ac:dyDescent="0.25">
      <c r="A27" t="s">
        <v>25</v>
      </c>
      <c r="B27">
        <v>3</v>
      </c>
      <c r="F27">
        <v>3</v>
      </c>
    </row>
    <row r="28" spans="1:6" x14ac:dyDescent="0.25">
      <c r="A28" t="s">
        <v>26</v>
      </c>
      <c r="E28">
        <v>1</v>
      </c>
      <c r="F28">
        <v>1</v>
      </c>
    </row>
    <row r="29" spans="1:6" x14ac:dyDescent="0.25">
      <c r="A29" t="s">
        <v>27</v>
      </c>
      <c r="E29">
        <v>1</v>
      </c>
      <c r="F29">
        <v>1</v>
      </c>
    </row>
    <row r="30" spans="1:6" x14ac:dyDescent="0.25">
      <c r="A30" t="s">
        <v>28</v>
      </c>
      <c r="E30">
        <v>1</v>
      </c>
      <c r="F30">
        <v>1</v>
      </c>
    </row>
    <row r="31" spans="1:6" x14ac:dyDescent="0.25">
      <c r="A31" t="s">
        <v>29</v>
      </c>
      <c r="E31">
        <v>1</v>
      </c>
      <c r="F31">
        <v>1</v>
      </c>
    </row>
    <row r="32" spans="1:6" x14ac:dyDescent="0.25">
      <c r="A32" t="s">
        <v>30</v>
      </c>
      <c r="C32">
        <v>1</v>
      </c>
      <c r="E32">
        <v>4</v>
      </c>
      <c r="F32">
        <v>5</v>
      </c>
    </row>
    <row r="33" spans="1:6" x14ac:dyDescent="0.25">
      <c r="A33" t="s">
        <v>31</v>
      </c>
      <c r="C33">
        <v>1</v>
      </c>
      <c r="E33">
        <v>1</v>
      </c>
      <c r="F33">
        <v>2</v>
      </c>
    </row>
    <row r="34" spans="1:6" x14ac:dyDescent="0.25">
      <c r="A34" t="s">
        <v>32</v>
      </c>
      <c r="E34">
        <v>1</v>
      </c>
      <c r="F34">
        <v>1</v>
      </c>
    </row>
    <row r="35" spans="1:6" x14ac:dyDescent="0.25">
      <c r="A35" t="s">
        <v>33</v>
      </c>
      <c r="E35">
        <v>1</v>
      </c>
      <c r="F35">
        <v>1</v>
      </c>
    </row>
    <row r="36" spans="1:6" x14ac:dyDescent="0.25">
      <c r="A36" t="s">
        <v>34</v>
      </c>
      <c r="E36">
        <v>2</v>
      </c>
      <c r="F36">
        <v>2</v>
      </c>
    </row>
    <row r="37" spans="1:6" x14ac:dyDescent="0.25">
      <c r="A37" t="s">
        <v>35</v>
      </c>
      <c r="B37">
        <v>1</v>
      </c>
      <c r="C37">
        <v>2</v>
      </c>
      <c r="F37">
        <v>3</v>
      </c>
    </row>
    <row r="38" spans="1:6" x14ac:dyDescent="0.25">
      <c r="A38" t="s">
        <v>36</v>
      </c>
      <c r="E38">
        <v>2</v>
      </c>
      <c r="F38">
        <v>2</v>
      </c>
    </row>
    <row r="39" spans="1:6" x14ac:dyDescent="0.25">
      <c r="A39" t="s">
        <v>37</v>
      </c>
      <c r="E39">
        <v>1</v>
      </c>
      <c r="F39">
        <v>1</v>
      </c>
    </row>
    <row r="40" spans="1:6" x14ac:dyDescent="0.25">
      <c r="A40" t="s">
        <v>38</v>
      </c>
      <c r="E40">
        <v>1</v>
      </c>
      <c r="F40">
        <v>1</v>
      </c>
    </row>
    <row r="41" spans="1:6" x14ac:dyDescent="0.25">
      <c r="A41" t="s">
        <v>39</v>
      </c>
      <c r="C41">
        <v>1</v>
      </c>
      <c r="F41">
        <v>1</v>
      </c>
    </row>
    <row r="42" spans="1:6" x14ac:dyDescent="0.25">
      <c r="A42" t="s">
        <v>40</v>
      </c>
      <c r="C42">
        <v>1</v>
      </c>
      <c r="F42">
        <v>1</v>
      </c>
    </row>
    <row r="43" spans="1:6" x14ac:dyDescent="0.25">
      <c r="A43" t="s">
        <v>41</v>
      </c>
      <c r="D43">
        <v>1</v>
      </c>
      <c r="F43">
        <v>1</v>
      </c>
    </row>
    <row r="44" spans="1:6" x14ac:dyDescent="0.25">
      <c r="A44" t="s">
        <v>42</v>
      </c>
      <c r="E44">
        <v>1</v>
      </c>
      <c r="F44">
        <v>1</v>
      </c>
    </row>
    <row r="45" spans="1:6" x14ac:dyDescent="0.25">
      <c r="A45" t="s">
        <v>43</v>
      </c>
      <c r="E45">
        <v>1</v>
      </c>
      <c r="F45">
        <v>1</v>
      </c>
    </row>
    <row r="46" spans="1:6" x14ac:dyDescent="0.25">
      <c r="A46" t="s">
        <v>44</v>
      </c>
      <c r="E46">
        <v>2</v>
      </c>
      <c r="F46">
        <v>2</v>
      </c>
    </row>
    <row r="47" spans="1:6" x14ac:dyDescent="0.25">
      <c r="A47" t="s">
        <v>45</v>
      </c>
      <c r="D47">
        <v>1</v>
      </c>
      <c r="F47">
        <v>1</v>
      </c>
    </row>
    <row r="48" spans="1:6" x14ac:dyDescent="0.25">
      <c r="A48" t="s">
        <v>46</v>
      </c>
      <c r="D48">
        <v>1</v>
      </c>
      <c r="F48">
        <v>1</v>
      </c>
    </row>
    <row r="49" spans="1:6" x14ac:dyDescent="0.25">
      <c r="A49" t="s">
        <v>47</v>
      </c>
      <c r="B49">
        <v>1</v>
      </c>
      <c r="D49">
        <v>2</v>
      </c>
      <c r="F49">
        <v>3</v>
      </c>
    </row>
    <row r="50" spans="1:6" x14ac:dyDescent="0.25">
      <c r="A50" t="s">
        <v>48</v>
      </c>
      <c r="B50">
        <v>1</v>
      </c>
      <c r="F50">
        <v>1</v>
      </c>
    </row>
    <row r="51" spans="1:6" x14ac:dyDescent="0.25">
      <c r="A51" t="s">
        <v>49</v>
      </c>
      <c r="B51">
        <v>1</v>
      </c>
      <c r="F51">
        <v>1</v>
      </c>
    </row>
    <row r="52" spans="1:6" x14ac:dyDescent="0.25">
      <c r="A52" t="s">
        <v>50</v>
      </c>
      <c r="B52">
        <v>1</v>
      </c>
      <c r="D52">
        <v>1</v>
      </c>
      <c r="F52">
        <v>2</v>
      </c>
    </row>
    <row r="53" spans="1:6" x14ac:dyDescent="0.25">
      <c r="A53" t="s">
        <v>51</v>
      </c>
      <c r="D53">
        <v>2</v>
      </c>
      <c r="F53">
        <v>2</v>
      </c>
    </row>
    <row r="54" spans="1:6" x14ac:dyDescent="0.25">
      <c r="A54" t="s">
        <v>52</v>
      </c>
      <c r="D54">
        <v>1</v>
      </c>
      <c r="F54">
        <v>1</v>
      </c>
    </row>
    <row r="55" spans="1:6" x14ac:dyDescent="0.25">
      <c r="A55" t="s">
        <v>53</v>
      </c>
      <c r="D55">
        <v>2</v>
      </c>
      <c r="F55">
        <v>2</v>
      </c>
    </row>
    <row r="56" spans="1:6" x14ac:dyDescent="0.25">
      <c r="A56" t="s">
        <v>54</v>
      </c>
      <c r="D56">
        <v>1</v>
      </c>
      <c r="F56">
        <v>1</v>
      </c>
    </row>
    <row r="57" spans="1:6" x14ac:dyDescent="0.25">
      <c r="A57" t="s">
        <v>55</v>
      </c>
      <c r="D57">
        <v>2</v>
      </c>
      <c r="F57">
        <v>2</v>
      </c>
    </row>
    <row r="58" spans="1:6" x14ac:dyDescent="0.25">
      <c r="A58" t="s">
        <v>56</v>
      </c>
      <c r="D58">
        <v>2</v>
      </c>
      <c r="F58">
        <v>2</v>
      </c>
    </row>
    <row r="59" spans="1:6" x14ac:dyDescent="0.25">
      <c r="A59" t="s">
        <v>57</v>
      </c>
      <c r="B59">
        <v>1</v>
      </c>
      <c r="F59">
        <v>1</v>
      </c>
    </row>
    <row r="60" spans="1:6" x14ac:dyDescent="0.25">
      <c r="A60" t="s">
        <v>58</v>
      </c>
      <c r="C60">
        <v>1</v>
      </c>
      <c r="D60">
        <v>1</v>
      </c>
      <c r="F60">
        <v>2</v>
      </c>
    </row>
    <row r="61" spans="1:6" x14ac:dyDescent="0.25">
      <c r="A61" t="s">
        <v>59</v>
      </c>
      <c r="B61">
        <v>1</v>
      </c>
      <c r="D61">
        <v>1</v>
      </c>
      <c r="F61">
        <v>2</v>
      </c>
    </row>
    <row r="62" spans="1:6" x14ac:dyDescent="0.25">
      <c r="A62" t="s">
        <v>60</v>
      </c>
      <c r="D62">
        <v>6</v>
      </c>
      <c r="F62">
        <v>6</v>
      </c>
    </row>
    <row r="63" spans="1:6" x14ac:dyDescent="0.25">
      <c r="A63" t="s">
        <v>61</v>
      </c>
      <c r="D63">
        <v>1</v>
      </c>
      <c r="F63">
        <v>1</v>
      </c>
    </row>
    <row r="64" spans="1:6" x14ac:dyDescent="0.25">
      <c r="A64" t="s">
        <v>62</v>
      </c>
      <c r="D64">
        <v>3</v>
      </c>
      <c r="F64">
        <v>3</v>
      </c>
    </row>
    <row r="65" spans="1:6" x14ac:dyDescent="0.25">
      <c r="A65" t="s">
        <v>63</v>
      </c>
      <c r="C65">
        <v>1</v>
      </c>
      <c r="D65">
        <v>4</v>
      </c>
      <c r="F65">
        <v>5</v>
      </c>
    </row>
    <row r="66" spans="1:6" x14ac:dyDescent="0.25">
      <c r="A66" t="s">
        <v>64</v>
      </c>
      <c r="D66">
        <v>2</v>
      </c>
      <c r="F66">
        <v>2</v>
      </c>
    </row>
    <row r="67" spans="1:6" x14ac:dyDescent="0.25">
      <c r="A67" t="s">
        <v>65</v>
      </c>
      <c r="D67">
        <v>1</v>
      </c>
      <c r="F67">
        <v>1</v>
      </c>
    </row>
    <row r="68" spans="1:6" x14ac:dyDescent="0.25">
      <c r="A68" t="s">
        <v>66</v>
      </c>
      <c r="D68">
        <v>2</v>
      </c>
      <c r="F68">
        <v>2</v>
      </c>
    </row>
    <row r="69" spans="1:6" x14ac:dyDescent="0.25">
      <c r="A69" t="s">
        <v>67</v>
      </c>
      <c r="D69">
        <v>1</v>
      </c>
      <c r="F69">
        <v>1</v>
      </c>
    </row>
    <row r="70" spans="1:6" x14ac:dyDescent="0.25">
      <c r="A70" t="s">
        <v>68</v>
      </c>
      <c r="D70">
        <v>13</v>
      </c>
      <c r="F70">
        <v>13</v>
      </c>
    </row>
    <row r="71" spans="1:6" x14ac:dyDescent="0.25">
      <c r="A71" t="s">
        <v>69</v>
      </c>
      <c r="C71">
        <v>6</v>
      </c>
      <c r="D71">
        <v>1</v>
      </c>
      <c r="F71">
        <v>7</v>
      </c>
    </row>
    <row r="72" spans="1:6" x14ac:dyDescent="0.25">
      <c r="A72" t="s">
        <v>70</v>
      </c>
      <c r="B72">
        <v>1</v>
      </c>
      <c r="C72">
        <v>6</v>
      </c>
      <c r="F72">
        <v>7</v>
      </c>
    </row>
    <row r="73" spans="1:6" x14ac:dyDescent="0.25">
      <c r="A73" t="s">
        <v>71</v>
      </c>
      <c r="C73">
        <v>1</v>
      </c>
      <c r="F73">
        <v>1</v>
      </c>
    </row>
    <row r="74" spans="1:6" x14ac:dyDescent="0.25">
      <c r="A74" t="s">
        <v>72</v>
      </c>
      <c r="C74">
        <v>3</v>
      </c>
      <c r="F74">
        <v>3</v>
      </c>
    </row>
    <row r="75" spans="1:6" x14ac:dyDescent="0.25">
      <c r="A75" t="s">
        <v>73</v>
      </c>
      <c r="C75">
        <v>3</v>
      </c>
      <c r="F75">
        <v>3</v>
      </c>
    </row>
    <row r="76" spans="1:6" x14ac:dyDescent="0.25">
      <c r="A76" t="s">
        <v>74</v>
      </c>
      <c r="C76">
        <v>2</v>
      </c>
      <c r="F76">
        <v>2</v>
      </c>
    </row>
    <row r="77" spans="1:6" x14ac:dyDescent="0.25">
      <c r="A77" t="s">
        <v>75</v>
      </c>
      <c r="C77">
        <v>3</v>
      </c>
      <c r="D77">
        <v>1</v>
      </c>
      <c r="F77">
        <v>4</v>
      </c>
    </row>
    <row r="78" spans="1:6" x14ac:dyDescent="0.25">
      <c r="A78" t="s">
        <v>76</v>
      </c>
      <c r="C78">
        <v>1</v>
      </c>
      <c r="F78">
        <v>1</v>
      </c>
    </row>
    <row r="79" spans="1:6" x14ac:dyDescent="0.25">
      <c r="A79" t="s">
        <v>77</v>
      </c>
      <c r="D79">
        <v>1</v>
      </c>
      <c r="F79">
        <v>1</v>
      </c>
    </row>
    <row r="80" spans="1:6" x14ac:dyDescent="0.25">
      <c r="A80" t="s">
        <v>78</v>
      </c>
      <c r="C80">
        <v>1</v>
      </c>
      <c r="F80">
        <v>1</v>
      </c>
    </row>
    <row r="81" spans="1:6" x14ac:dyDescent="0.25">
      <c r="A81" t="s">
        <v>79</v>
      </c>
      <c r="C81">
        <v>1</v>
      </c>
      <c r="D81">
        <v>2</v>
      </c>
      <c r="F81">
        <v>3</v>
      </c>
    </row>
    <row r="82" spans="1:6" x14ac:dyDescent="0.25">
      <c r="A82" t="s">
        <v>80</v>
      </c>
      <c r="C82">
        <v>1</v>
      </c>
      <c r="D82">
        <v>1</v>
      </c>
      <c r="F82">
        <v>2</v>
      </c>
    </row>
    <row r="83" spans="1:6" x14ac:dyDescent="0.25">
      <c r="A83" t="s">
        <v>81</v>
      </c>
      <c r="C83">
        <v>1</v>
      </c>
      <c r="D83">
        <v>1</v>
      </c>
      <c r="F83">
        <v>2</v>
      </c>
    </row>
    <row r="84" spans="1:6" x14ac:dyDescent="0.25">
      <c r="A84" t="s">
        <v>82</v>
      </c>
      <c r="C84">
        <v>1</v>
      </c>
      <c r="F84">
        <v>1</v>
      </c>
    </row>
    <row r="85" spans="1:6" x14ac:dyDescent="0.25">
      <c r="A85" t="s">
        <v>83</v>
      </c>
      <c r="D85">
        <v>1</v>
      </c>
      <c r="F85">
        <v>1</v>
      </c>
    </row>
    <row r="86" spans="1:6" x14ac:dyDescent="0.25">
      <c r="A86" t="s">
        <v>84</v>
      </c>
      <c r="D86">
        <v>1</v>
      </c>
      <c r="F86">
        <v>1</v>
      </c>
    </row>
    <row r="87" spans="1:6" x14ac:dyDescent="0.25">
      <c r="A87" t="s">
        <v>85</v>
      </c>
      <c r="C87">
        <v>1</v>
      </c>
      <c r="F87">
        <v>1</v>
      </c>
    </row>
    <row r="88" spans="1:6" x14ac:dyDescent="0.25">
      <c r="A88" t="s">
        <v>86</v>
      </c>
      <c r="C88">
        <v>1</v>
      </c>
      <c r="D88">
        <v>1</v>
      </c>
      <c r="E88">
        <v>5</v>
      </c>
      <c r="F88">
        <v>7</v>
      </c>
    </row>
    <row r="89" spans="1:6" x14ac:dyDescent="0.25">
      <c r="A89" t="s">
        <v>87</v>
      </c>
      <c r="D89">
        <v>3</v>
      </c>
      <c r="F89">
        <v>3</v>
      </c>
    </row>
    <row r="90" spans="1:6" x14ac:dyDescent="0.25">
      <c r="A90" t="s">
        <v>88</v>
      </c>
      <c r="E90">
        <v>1</v>
      </c>
      <c r="F90">
        <v>1</v>
      </c>
    </row>
    <row r="91" spans="1:6" x14ac:dyDescent="0.25">
      <c r="A91" t="s">
        <v>89</v>
      </c>
      <c r="C91">
        <v>1</v>
      </c>
      <c r="F91">
        <v>1</v>
      </c>
    </row>
    <row r="92" spans="1:6" x14ac:dyDescent="0.25">
      <c r="A92" t="s">
        <v>90</v>
      </c>
      <c r="D92">
        <v>1</v>
      </c>
      <c r="F92">
        <v>1</v>
      </c>
    </row>
    <row r="93" spans="1:6" x14ac:dyDescent="0.25">
      <c r="A93" t="s">
        <v>91</v>
      </c>
      <c r="D93">
        <v>1</v>
      </c>
      <c r="F93">
        <v>1</v>
      </c>
    </row>
    <row r="94" spans="1:6" x14ac:dyDescent="0.25">
      <c r="A94" t="s">
        <v>92</v>
      </c>
      <c r="C94">
        <v>2</v>
      </c>
      <c r="F94">
        <v>2</v>
      </c>
    </row>
    <row r="95" spans="1:6" x14ac:dyDescent="0.25">
      <c r="A95" t="s">
        <v>93</v>
      </c>
      <c r="C95">
        <v>1</v>
      </c>
      <c r="F95">
        <v>1</v>
      </c>
    </row>
    <row r="96" spans="1:6" x14ac:dyDescent="0.25">
      <c r="A96" t="s">
        <v>94</v>
      </c>
      <c r="D96">
        <v>1</v>
      </c>
      <c r="F96">
        <v>1</v>
      </c>
    </row>
    <row r="97" spans="1:6" x14ac:dyDescent="0.25">
      <c r="A97" t="s">
        <v>95</v>
      </c>
      <c r="C97">
        <v>1</v>
      </c>
      <c r="F97">
        <v>1</v>
      </c>
    </row>
    <row r="98" spans="1:6" x14ac:dyDescent="0.25">
      <c r="A98" t="s">
        <v>96</v>
      </c>
      <c r="B98">
        <v>1</v>
      </c>
      <c r="F98">
        <v>1</v>
      </c>
    </row>
    <row r="99" spans="1:6" x14ac:dyDescent="0.25">
      <c r="A99" t="s">
        <v>97</v>
      </c>
      <c r="C99">
        <v>1</v>
      </c>
      <c r="F99">
        <v>1</v>
      </c>
    </row>
    <row r="100" spans="1:6" x14ac:dyDescent="0.25">
      <c r="A100" t="s">
        <v>98</v>
      </c>
      <c r="C100">
        <v>1</v>
      </c>
      <c r="F100">
        <v>1</v>
      </c>
    </row>
    <row r="101" spans="1:6" x14ac:dyDescent="0.25">
      <c r="A101" t="s">
        <v>99</v>
      </c>
      <c r="C101">
        <v>3</v>
      </c>
      <c r="F101">
        <v>3</v>
      </c>
    </row>
    <row r="102" spans="1:6" x14ac:dyDescent="0.25">
      <c r="A102" t="s">
        <v>100</v>
      </c>
      <c r="C102">
        <v>1</v>
      </c>
      <c r="F102">
        <v>1</v>
      </c>
    </row>
    <row r="103" spans="1:6" x14ac:dyDescent="0.25">
      <c r="A103" t="s">
        <v>101</v>
      </c>
      <c r="C103">
        <v>1</v>
      </c>
      <c r="F103">
        <v>1</v>
      </c>
    </row>
    <row r="104" spans="1:6" x14ac:dyDescent="0.25">
      <c r="A104" t="s">
        <v>102</v>
      </c>
      <c r="E104">
        <v>1</v>
      </c>
      <c r="F104">
        <v>1</v>
      </c>
    </row>
    <row r="105" spans="1:6" x14ac:dyDescent="0.25">
      <c r="A105" t="s">
        <v>103</v>
      </c>
      <c r="E105">
        <v>1</v>
      </c>
      <c r="F105">
        <v>1</v>
      </c>
    </row>
    <row r="106" spans="1:6" x14ac:dyDescent="0.25">
      <c r="A106" t="s">
        <v>104</v>
      </c>
      <c r="C106">
        <v>1</v>
      </c>
      <c r="F106">
        <v>1</v>
      </c>
    </row>
    <row r="107" spans="1:6" x14ac:dyDescent="0.25">
      <c r="A107" t="s">
        <v>105</v>
      </c>
      <c r="E107">
        <v>2</v>
      </c>
      <c r="F107">
        <v>2</v>
      </c>
    </row>
    <row r="108" spans="1:6" x14ac:dyDescent="0.25">
      <c r="A108" t="s">
        <v>106</v>
      </c>
      <c r="C108">
        <v>1</v>
      </c>
      <c r="F108">
        <v>1</v>
      </c>
    </row>
    <row r="109" spans="1:6" x14ac:dyDescent="0.25">
      <c r="A109" t="s">
        <v>107</v>
      </c>
      <c r="C109">
        <v>1</v>
      </c>
      <c r="E109">
        <v>1</v>
      </c>
      <c r="F109">
        <v>2</v>
      </c>
    </row>
    <row r="110" spans="1:6" x14ac:dyDescent="0.25">
      <c r="A110" t="s">
        <v>108</v>
      </c>
      <c r="C110">
        <v>1</v>
      </c>
      <c r="F110">
        <v>1</v>
      </c>
    </row>
    <row r="111" spans="1:6" x14ac:dyDescent="0.25">
      <c r="A111" t="s">
        <v>109</v>
      </c>
      <c r="C111">
        <v>1</v>
      </c>
      <c r="F111">
        <v>1</v>
      </c>
    </row>
    <row r="112" spans="1:6" x14ac:dyDescent="0.25">
      <c r="A112" t="s">
        <v>110</v>
      </c>
      <c r="B112">
        <v>1</v>
      </c>
      <c r="F112">
        <v>1</v>
      </c>
    </row>
    <row r="113" spans="1:6" x14ac:dyDescent="0.25">
      <c r="A113" t="s">
        <v>111</v>
      </c>
      <c r="C113">
        <v>1</v>
      </c>
      <c r="F113">
        <v>1</v>
      </c>
    </row>
    <row r="114" spans="1:6" x14ac:dyDescent="0.25">
      <c r="B114" s="1">
        <f t="shared" ref="B114:E114" si="0">SUM(B4:B113)</f>
        <v>18</v>
      </c>
      <c r="C114" s="1">
        <f t="shared" si="0"/>
        <v>60</v>
      </c>
      <c r="D114" s="1">
        <f t="shared" si="0"/>
        <v>68</v>
      </c>
      <c r="E114" s="1">
        <f t="shared" si="0"/>
        <v>58</v>
      </c>
      <c r="F114" s="1">
        <f>SUM(F4:F113)</f>
        <v>204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FA6D-085E-4D19-B6BB-FB2EBDAEF5C5}">
  <dimension ref="A1:D44"/>
  <sheetViews>
    <sheetView workbookViewId="0">
      <selection activeCell="G9" sqref="G9"/>
    </sheetView>
  </sheetViews>
  <sheetFormatPr defaultRowHeight="15" x14ac:dyDescent="0.25"/>
  <cols>
    <col min="1" max="1" width="13.140625" customWidth="1"/>
    <col min="2" max="2" width="12.28515625" customWidth="1"/>
  </cols>
  <sheetData>
    <row r="1" spans="1:4" ht="60.75" customHeight="1" x14ac:dyDescent="0.3">
      <c r="A1" s="50" t="s">
        <v>153</v>
      </c>
      <c r="B1" s="50"/>
      <c r="C1" s="50"/>
      <c r="D1" s="50"/>
    </row>
    <row r="3" spans="1:4" ht="18.75" x14ac:dyDescent="0.3">
      <c r="A3" s="4" t="s">
        <v>112</v>
      </c>
      <c r="B3" s="4" t="s">
        <v>117</v>
      </c>
    </row>
    <row r="4" spans="1:4" x14ac:dyDescent="0.25">
      <c r="A4" t="s">
        <v>135</v>
      </c>
      <c r="B4">
        <v>1</v>
      </c>
    </row>
    <row r="5" spans="1:4" x14ac:dyDescent="0.25">
      <c r="A5" t="s">
        <v>136</v>
      </c>
      <c r="B5">
        <v>1</v>
      </c>
    </row>
    <row r="6" spans="1:4" x14ac:dyDescent="0.25">
      <c r="A6" t="s">
        <v>137</v>
      </c>
      <c r="B6">
        <v>1</v>
      </c>
    </row>
    <row r="7" spans="1:4" x14ac:dyDescent="0.25">
      <c r="A7" t="s">
        <v>138</v>
      </c>
      <c r="B7">
        <v>1</v>
      </c>
    </row>
    <row r="8" spans="1:4" x14ac:dyDescent="0.25">
      <c r="A8" t="s">
        <v>139</v>
      </c>
      <c r="B8">
        <v>1</v>
      </c>
    </row>
    <row r="9" spans="1:4" x14ac:dyDescent="0.25">
      <c r="A9" t="s">
        <v>122</v>
      </c>
      <c r="B9">
        <v>1</v>
      </c>
    </row>
    <row r="10" spans="1:4" x14ac:dyDescent="0.25">
      <c r="A10" t="s">
        <v>125</v>
      </c>
      <c r="B10">
        <v>1</v>
      </c>
    </row>
    <row r="11" spans="1:4" x14ac:dyDescent="0.25">
      <c r="A11" t="s">
        <v>131</v>
      </c>
      <c r="B11">
        <v>1</v>
      </c>
    </row>
    <row r="12" spans="1:4" x14ac:dyDescent="0.25">
      <c r="A12" t="s">
        <v>20</v>
      </c>
      <c r="B12">
        <v>1</v>
      </c>
    </row>
    <row r="13" spans="1:4" x14ac:dyDescent="0.25">
      <c r="A13" t="s">
        <v>22</v>
      </c>
      <c r="B13">
        <v>1</v>
      </c>
    </row>
    <row r="14" spans="1:4" x14ac:dyDescent="0.25">
      <c r="A14" t="s">
        <v>140</v>
      </c>
      <c r="B14">
        <v>1</v>
      </c>
    </row>
    <row r="15" spans="1:4" x14ac:dyDescent="0.25">
      <c r="A15" t="s">
        <v>26</v>
      </c>
      <c r="B15">
        <v>2</v>
      </c>
    </row>
    <row r="16" spans="1:4" x14ac:dyDescent="0.25">
      <c r="A16" t="s">
        <v>141</v>
      </c>
      <c r="B16">
        <v>1</v>
      </c>
    </row>
    <row r="17" spans="1:2" x14ac:dyDescent="0.25">
      <c r="A17" t="s">
        <v>142</v>
      </c>
      <c r="B17">
        <v>1</v>
      </c>
    </row>
    <row r="18" spans="1:2" x14ac:dyDescent="0.25">
      <c r="A18" t="s">
        <v>48</v>
      </c>
      <c r="B18">
        <v>2</v>
      </c>
    </row>
    <row r="19" spans="1:2" x14ac:dyDescent="0.25">
      <c r="A19" t="s">
        <v>50</v>
      </c>
      <c r="B19">
        <v>2</v>
      </c>
    </row>
    <row r="20" spans="1:2" x14ac:dyDescent="0.25">
      <c r="A20" t="s">
        <v>143</v>
      </c>
      <c r="B20">
        <v>1</v>
      </c>
    </row>
    <row r="21" spans="1:2" x14ac:dyDescent="0.25">
      <c r="A21" t="s">
        <v>53</v>
      </c>
      <c r="B21">
        <v>1</v>
      </c>
    </row>
    <row r="22" spans="1:2" x14ac:dyDescent="0.25">
      <c r="A22" t="s">
        <v>54</v>
      </c>
      <c r="B22">
        <v>2</v>
      </c>
    </row>
    <row r="23" spans="1:2" x14ac:dyDescent="0.25">
      <c r="A23" t="s">
        <v>55</v>
      </c>
      <c r="B23">
        <v>1</v>
      </c>
    </row>
    <row r="24" spans="1:2" x14ac:dyDescent="0.25">
      <c r="A24" t="s">
        <v>56</v>
      </c>
      <c r="B24">
        <v>1</v>
      </c>
    </row>
    <row r="25" spans="1:2" x14ac:dyDescent="0.25">
      <c r="A25" t="s">
        <v>144</v>
      </c>
      <c r="B25">
        <v>1</v>
      </c>
    </row>
    <row r="26" spans="1:2" x14ac:dyDescent="0.25">
      <c r="A26" t="s">
        <v>62</v>
      </c>
      <c r="B26">
        <v>1</v>
      </c>
    </row>
    <row r="27" spans="1:2" x14ac:dyDescent="0.25">
      <c r="A27" t="s">
        <v>63</v>
      </c>
      <c r="B27">
        <v>4</v>
      </c>
    </row>
    <row r="28" spans="1:2" x14ac:dyDescent="0.25">
      <c r="A28" t="s">
        <v>145</v>
      </c>
      <c r="B28">
        <v>1</v>
      </c>
    </row>
    <row r="29" spans="1:2" x14ac:dyDescent="0.25">
      <c r="A29" t="s">
        <v>64</v>
      </c>
      <c r="B29">
        <v>1</v>
      </c>
    </row>
    <row r="30" spans="1:2" x14ac:dyDescent="0.25">
      <c r="A30" t="s">
        <v>65</v>
      </c>
      <c r="B30">
        <v>2</v>
      </c>
    </row>
    <row r="31" spans="1:2" x14ac:dyDescent="0.25">
      <c r="A31" t="s">
        <v>68</v>
      </c>
      <c r="B31">
        <v>2</v>
      </c>
    </row>
    <row r="32" spans="1:2" x14ac:dyDescent="0.25">
      <c r="A32" t="s">
        <v>69</v>
      </c>
      <c r="B32">
        <v>2</v>
      </c>
    </row>
    <row r="33" spans="1:2" x14ac:dyDescent="0.25">
      <c r="A33" t="s">
        <v>70</v>
      </c>
      <c r="B33">
        <v>2</v>
      </c>
    </row>
    <row r="34" spans="1:2" x14ac:dyDescent="0.25">
      <c r="A34" t="s">
        <v>73</v>
      </c>
      <c r="B34">
        <v>2</v>
      </c>
    </row>
    <row r="35" spans="1:2" x14ac:dyDescent="0.25">
      <c r="A35" t="s">
        <v>146</v>
      </c>
      <c r="B35">
        <v>2</v>
      </c>
    </row>
    <row r="36" spans="1:2" x14ac:dyDescent="0.25">
      <c r="A36" t="s">
        <v>75</v>
      </c>
      <c r="B36">
        <v>1</v>
      </c>
    </row>
    <row r="37" spans="1:2" x14ac:dyDescent="0.25">
      <c r="A37" t="s">
        <v>77</v>
      </c>
      <c r="B37">
        <v>1</v>
      </c>
    </row>
    <row r="38" spans="1:2" x14ac:dyDescent="0.25">
      <c r="A38" t="s">
        <v>86</v>
      </c>
      <c r="B38">
        <v>2</v>
      </c>
    </row>
    <row r="39" spans="1:2" x14ac:dyDescent="0.25">
      <c r="A39" t="s">
        <v>147</v>
      </c>
      <c r="B39">
        <v>1</v>
      </c>
    </row>
    <row r="40" spans="1:2" x14ac:dyDescent="0.25">
      <c r="A40" t="s">
        <v>148</v>
      </c>
      <c r="B40">
        <v>1</v>
      </c>
    </row>
    <row r="41" spans="1:2" x14ac:dyDescent="0.25">
      <c r="A41" t="s">
        <v>149</v>
      </c>
      <c r="B41">
        <v>1</v>
      </c>
    </row>
    <row r="42" spans="1:2" x14ac:dyDescent="0.25">
      <c r="A42" t="s">
        <v>150</v>
      </c>
      <c r="B42">
        <v>1</v>
      </c>
    </row>
    <row r="43" spans="1:2" x14ac:dyDescent="0.25">
      <c r="A43" t="s">
        <v>151</v>
      </c>
      <c r="B43">
        <v>1</v>
      </c>
    </row>
    <row r="44" spans="1:2" x14ac:dyDescent="0.25">
      <c r="B44" s="1">
        <f>SUM(B4:B43)</f>
        <v>54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3e5282-4e52-449d-94e9-b7a2a5e358b2">
      <Terms xmlns="http://schemas.microsoft.com/office/infopath/2007/PartnerControls"/>
    </lcf76f155ced4ddcb4097134ff3c332f>
    <TaxCatchAll xmlns="2ed275f2-59ba-44da-b7c1-6cdd83e403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6B385DFFD93449020EEA4922B9A24" ma:contentTypeVersion="18" ma:contentTypeDescription="Create a new document." ma:contentTypeScope="" ma:versionID="bd488dd48dccf917cb53d050b205b793">
  <xsd:schema xmlns:xsd="http://www.w3.org/2001/XMLSchema" xmlns:xs="http://www.w3.org/2001/XMLSchema" xmlns:p="http://schemas.microsoft.com/office/2006/metadata/properties" xmlns:ns2="3e3e5282-4e52-449d-94e9-b7a2a5e358b2" xmlns:ns3="2ed275f2-59ba-44da-b7c1-6cdd83e403b4" targetNamespace="http://schemas.microsoft.com/office/2006/metadata/properties" ma:root="true" ma:fieldsID="989b84a5176487681691361d8f98c9f9" ns2:_="" ns3:_="">
    <xsd:import namespace="3e3e5282-4e52-449d-94e9-b7a2a5e358b2"/>
    <xsd:import namespace="2ed275f2-59ba-44da-b7c1-6cdd83e40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e5282-4e52-449d-94e9-b7a2a5e358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836662e-e972-4333-ae00-7796d5a22e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275f2-59ba-44da-b7c1-6cdd83e40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8e2a55-5646-467d-ad78-f722409199d2}" ma:internalName="TaxCatchAll" ma:showField="CatchAllData" ma:web="2ed275f2-59ba-44da-b7c1-6cdd83e403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D6240-0333-4121-9874-AEBC0FEEADB2}">
  <ds:schemaRefs>
    <ds:schemaRef ds:uri="http://schemas.microsoft.com/office/2006/metadata/properties"/>
    <ds:schemaRef ds:uri="http://schemas.microsoft.com/office/infopath/2007/PartnerControls"/>
    <ds:schemaRef ds:uri="3e3e5282-4e52-449d-94e9-b7a2a5e358b2"/>
    <ds:schemaRef ds:uri="2ed275f2-59ba-44da-b7c1-6cdd83e403b4"/>
  </ds:schemaRefs>
</ds:datastoreItem>
</file>

<file path=customXml/itemProps2.xml><?xml version="1.0" encoding="utf-8"?>
<ds:datastoreItem xmlns:ds="http://schemas.openxmlformats.org/officeDocument/2006/customXml" ds:itemID="{82FDE0E6-76AF-4BE9-AD20-C29E1A7EE4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36E8F-BBD7-491D-A741-C64F9E5C9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e5282-4e52-449d-94e9-b7a2a5e358b2"/>
    <ds:schemaRef ds:uri="2ed275f2-59ba-44da-b7c1-6cdd83e40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Year 8-11 by bus stop</vt:lpstr>
      <vt:lpstr>Year 8-11 loading by postcode</vt:lpstr>
      <vt:lpstr>Year7 by 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G Hakin</dc:creator>
  <cp:lastModifiedBy>Mrs G Hakin</cp:lastModifiedBy>
  <dcterms:created xsi:type="dcterms:W3CDTF">2025-05-21T13:19:34Z</dcterms:created>
  <dcterms:modified xsi:type="dcterms:W3CDTF">2025-05-23T10:05:27Z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0x0101001676B385DFFD93449020EEA4922B9A24</vt:lpwstr>
  </property>
  <property fmtid="{D5CDD505-2E9C-101B-9397-08002B2CF9AE}" pid="3" name="MediaServiceImageTags">
    <vt:lpwstr/>
  </property>
</Properties>
</file>