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N:\Procurement\Tenders\2025-26\02-25 Supply and Installation of Fire Doors\05. Tender Documents\"/>
    </mc:Choice>
  </mc:AlternateContent>
  <xr:revisionPtr revIDLastSave="0" documentId="13_ncr:1_{90BD51E1-E5CA-4F0B-955E-E6407698D01E}" xr6:coauthVersionLast="47" xr6:coauthVersionMax="47" xr10:uidLastSave="{00000000-0000-0000-0000-000000000000}"/>
  <workbookProtection workbookAlgorithmName="SHA-512" workbookHashValue="Uu7C1Rk8VDBtpEqpRDJSO92MFy1gyD6HFtZgJ+vZ35Tgo9NIcjJ1GqYKheGrB/DoLJKyShHYdKJrTHQkRaV9RA==" workbookSaltValue="xdKsg81R2awZH8BVQ/sPQg==" workbookSpinCount="100000" lockStructure="1"/>
  <bookViews>
    <workbookView xWindow="-120" yWindow="-120" windowWidth="29040" windowHeight="15720" tabRatio="877" xr2:uid="{434D32FF-EAC2-4619-9FDE-30B04E8527AB}"/>
  </bookViews>
  <sheets>
    <sheet name="Appendix 6 - Pricing Matrix" sheetId="11" r:id="rId1"/>
    <sheet name="Instructions &amp; Total Price" sheetId="2" r:id="rId2"/>
    <sheet name="Fire Doors" sheetId="1" r:id="rId3"/>
    <sheet name="Panels" sheetId="12" r:id="rId4"/>
    <sheet name="Closers" sheetId="13" r:id="rId5"/>
    <sheet name="Additions" sheetId="14" r:id="rId6"/>
    <sheet name="Labour" sheetId="15" r:id="rId7"/>
    <sheet name="Plant &amp; Materials" sheetId="17" r:id="rId8"/>
  </sheets>
  <definedNames>
    <definedName name="_xlnm._FilterDatabase" localSheetId="5" hidden="1">Additions!$A$1:$D$1</definedName>
    <definedName name="_xlnm._FilterDatabase" localSheetId="4" hidden="1">Closers!$A$1:$D$1</definedName>
    <definedName name="_xlnm._FilterDatabase" localSheetId="2" hidden="1">'Fire Doors'!$A$1:$P$1</definedName>
    <definedName name="_xlnm._FilterDatabase" localSheetId="6" hidden="1">Labour!$A$4:$E$4</definedName>
    <definedName name="_xlnm._FilterDatabase" localSheetId="3" hidden="1">Panels!$A$1:$E$1</definedName>
    <definedName name="_xlnm._FilterDatabase" localSheetId="7" hidden="1">'Plant &amp; Materials'!$A$4:$E$4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6" i="15" l="1"/>
  <c r="D19" i="2" s="1"/>
  <c r="E14" i="15"/>
  <c r="D18" i="2" s="1"/>
  <c r="D7" i="14"/>
  <c r="D17" i="2" s="1"/>
  <c r="D11" i="13"/>
  <c r="D16" i="2" s="1"/>
  <c r="E19" i="12"/>
  <c r="D15" i="2" s="1"/>
  <c r="D21" i="2"/>
  <c r="E82" i="1"/>
  <c r="D14" i="2" s="1"/>
  <c r="E7" i="17"/>
  <c r="H7" i="17" s="1"/>
  <c r="D20" i="2" s="1"/>
  <c r="E8" i="17"/>
  <c r="H8" i="17" s="1"/>
</calcChain>
</file>

<file path=xl/sharedStrings.xml><?xml version="1.0" encoding="utf-8"?>
<sst xmlns="http://schemas.openxmlformats.org/spreadsheetml/2006/main" count="318" uniqueCount="196">
  <si>
    <t>Appendix X – Pricing Matrix</t>
  </si>
  <si>
    <t>Housing Solutions</t>
  </si>
  <si>
    <t xml:space="preserve"> Supply and Installation of Fire Doors</t>
  </si>
  <si>
    <t>CONTRACTOR NAME</t>
  </si>
  <si>
    <t>(please add company name to the left)</t>
  </si>
  <si>
    <t>Annual % Uplift in Costs</t>
  </si>
  <si>
    <t>The Pricing is to be fixed for the first 2 years of the contract. Any % uplift thereafter (% inflation) for costs applicable to this contract will be capped at the lesser of CPI or 3%</t>
  </si>
  <si>
    <t xml:space="preserve">Name of Bidder: </t>
  </si>
  <si>
    <t>*Bidders should note there are multiple tabs in this workbook that are to be completed in full in order for a bid to be considered compliant.</t>
  </si>
  <si>
    <t xml:space="preserve">*Bidders should complete all yellow cells in all tabs of the workbook as part of their tender return in conjunction with the ITT and appended documentation. No alterations to the Workbook are permitted.
</t>
  </si>
  <si>
    <t>Price Type Total</t>
  </si>
  <si>
    <t xml:space="preserve"> Max Weighted Score</t>
  </si>
  <si>
    <t>Score</t>
  </si>
  <si>
    <t>Fire Doors</t>
  </si>
  <si>
    <t>Panels</t>
  </si>
  <si>
    <t>Closers</t>
  </si>
  <si>
    <t>Additions</t>
  </si>
  <si>
    <r>
      <t xml:space="preserve">Materials - </t>
    </r>
    <r>
      <rPr>
        <sz val="11"/>
        <color theme="1"/>
        <rFont val="Aptos Narrow"/>
        <family val="2"/>
        <scheme val="minor"/>
      </rPr>
      <t>Adjustment made to £5k spend</t>
    </r>
  </si>
  <si>
    <t xml:space="preserve">Up to 40% weighting </t>
  </si>
  <si>
    <t>Item</t>
  </si>
  <si>
    <t>Unit of Measure</t>
  </si>
  <si>
    <t>Price (Timber Doorset)</t>
  </si>
  <si>
    <t>Price (Composite Doorset)</t>
  </si>
  <si>
    <t>Comments</t>
  </si>
  <si>
    <t>A.1</t>
  </si>
  <si>
    <t xml:space="preserve">Front Entrance Doors </t>
  </si>
  <si>
    <t>A1.1</t>
  </si>
  <si>
    <t>Front entrance door set</t>
  </si>
  <si>
    <t>Style 1 – 6 panels</t>
  </si>
  <si>
    <t>FD30S rating &amp; PASD 24: 2016</t>
  </si>
  <si>
    <t>A1.2</t>
  </si>
  <si>
    <t>Style 2 – 6 panels ; part glazed</t>
  </si>
  <si>
    <t>A1.3</t>
  </si>
  <si>
    <t>Style 3 – 4 panels</t>
  </si>
  <si>
    <t>A1.4</t>
  </si>
  <si>
    <t xml:space="preserve">Style 4 – 4 panels; part glazed </t>
  </si>
  <si>
    <t>A1.5</t>
  </si>
  <si>
    <t>Style 5 Flush Door</t>
  </si>
  <si>
    <t>A1.6</t>
  </si>
  <si>
    <t xml:space="preserve">Extra over for powered front entrance door with remote opening device with specialist lock AV2E </t>
  </si>
  <si>
    <t>A1.7</t>
  </si>
  <si>
    <t xml:space="preserve">Price variation per door for a gloss or silk painted finish </t>
  </si>
  <si>
    <t>N/A</t>
  </si>
  <si>
    <t>A2</t>
  </si>
  <si>
    <t>Communal doors</t>
  </si>
  <si>
    <t>A2.1</t>
  </si>
  <si>
    <t>Communal door style 1</t>
  </si>
  <si>
    <t>FD 30S</t>
  </si>
  <si>
    <t>A2.2</t>
  </si>
  <si>
    <t>FD 60S</t>
  </si>
  <si>
    <t>A2.3</t>
  </si>
  <si>
    <t>A2.4</t>
  </si>
  <si>
    <t xml:space="preserve">Communal door style 3 </t>
  </si>
  <si>
    <t>Escape route door set with ¾ height glazed side vision panel</t>
  </si>
  <si>
    <t>FD30S</t>
  </si>
  <si>
    <t>A2.5</t>
  </si>
  <si>
    <t>Doorset with ¾ height side vision panel</t>
  </si>
  <si>
    <t>FD60S</t>
  </si>
  <si>
    <t>A2.6</t>
  </si>
  <si>
    <t xml:space="preserve">Communal door style 4 </t>
  </si>
  <si>
    <t xml:space="preserve">Escape route door set with ¾ height two part, glazed side vision panel </t>
  </si>
  <si>
    <t>A2.7</t>
  </si>
  <si>
    <t>Escape route door set with ¾ height two part glazed side vision panel</t>
  </si>
  <si>
    <t>A2.8</t>
  </si>
  <si>
    <t xml:space="preserve">Communal door style 5 </t>
  </si>
  <si>
    <t>Escape route door set with full door glazed vision panel</t>
  </si>
  <si>
    <t>A2.9</t>
  </si>
  <si>
    <t>Communal door style 6</t>
  </si>
  <si>
    <t>Style 3 as a handed pair</t>
  </si>
  <si>
    <t xml:space="preserve">FD30S </t>
  </si>
  <si>
    <t>A2.11</t>
  </si>
  <si>
    <t>A2.12</t>
  </si>
  <si>
    <t>Communal door style 7</t>
  </si>
  <si>
    <t>Style 4 as a handed pair</t>
  </si>
  <si>
    <t>A2.13</t>
  </si>
  <si>
    <t>A2.14</t>
  </si>
  <si>
    <t>Communal door style 8</t>
  </si>
  <si>
    <t>Style 5 as a handed pair</t>
  </si>
  <si>
    <t>A2.15</t>
  </si>
  <si>
    <t>A2.16</t>
  </si>
  <si>
    <t xml:space="preserve">Communal door style 9 </t>
  </si>
  <si>
    <t>Escape route door set with full door glazed vision panel in two parts with intermediate wood bar</t>
  </si>
  <si>
    <t>A2.17</t>
  </si>
  <si>
    <t>Escape route door set with full door glazed vision panel in two halves with intermediate wood bar</t>
  </si>
  <si>
    <t>A2.18</t>
  </si>
  <si>
    <t>Communal door style 10</t>
  </si>
  <si>
    <t>Door style 9 as a handed pair</t>
  </si>
  <si>
    <t>A2.19</t>
  </si>
  <si>
    <t>A2.20</t>
  </si>
  <si>
    <t>Communal Cupboard door style 11</t>
  </si>
  <si>
    <t xml:space="preserve">Flush  alternative size </t>
  </si>
  <si>
    <t xml:space="preserve">FD30  </t>
  </si>
  <si>
    <t>Communal cupboard door door style 11</t>
  </si>
  <si>
    <t xml:space="preserve">FD 60 </t>
  </si>
  <si>
    <t>Price (Timber)</t>
  </si>
  <si>
    <t>B</t>
  </si>
  <si>
    <t>Panels  FD30S</t>
  </si>
  <si>
    <t>B.1</t>
  </si>
  <si>
    <t>Solid side panel  2100mm x 300 mm</t>
  </si>
  <si>
    <t>B.2</t>
  </si>
  <si>
    <t>Solid side panel  2100mm x  500 mm</t>
  </si>
  <si>
    <t>B.3</t>
  </si>
  <si>
    <t>Solid over door fan light panel 400 x 950mm</t>
  </si>
  <si>
    <t>B.4</t>
  </si>
  <si>
    <t xml:space="preserve">Glazed side panel 2100mm x 300  mm </t>
  </si>
  <si>
    <t>B.5</t>
  </si>
  <si>
    <t>Glazed side panel 2100mm  x 500 mm</t>
  </si>
  <si>
    <t>B.6</t>
  </si>
  <si>
    <t>Glazed over door fan light panel 400 x 950mm</t>
  </si>
  <si>
    <t>Price</t>
  </si>
  <si>
    <t>C</t>
  </si>
  <si>
    <t>Door Closers</t>
  </si>
  <si>
    <t>C.1</t>
  </si>
  <si>
    <t xml:space="preserve">Extra over for installing a 5 power closer in place of the standard 3 power closer </t>
  </si>
  <si>
    <t>C.2</t>
  </si>
  <si>
    <t xml:space="preserve">Installation of a FireDor Pro hub or similar to provide electronic links between the fire alarm and fire doors </t>
  </si>
  <si>
    <t>C.3</t>
  </si>
  <si>
    <t>Extra over for installing a Firedor Pro closer linked to the FireDor Pro</t>
  </si>
  <si>
    <t>C.4</t>
  </si>
  <si>
    <t>Extra over for installing a electro magnetic closer, hold open linked to and activated by the fire alarm system in place of the standard closer</t>
  </si>
  <si>
    <t>C.5</t>
  </si>
  <si>
    <t>Extra over for installing an sound activated fire door closer – FireCo Dorgard Smartsound in place of the standard closer</t>
  </si>
  <si>
    <t>C.6</t>
  </si>
  <si>
    <t>Extra over for installing a hold open FireCo DorMag Smartsound</t>
  </si>
  <si>
    <t>Closers Total</t>
  </si>
  <si>
    <t>D</t>
  </si>
  <si>
    <t>D.1</t>
  </si>
  <si>
    <r>
      <t>2</t>
    </r>
    <r>
      <rPr>
        <vertAlign val="superscript"/>
        <sz val="11"/>
        <color theme="1"/>
        <rFont val="Arial"/>
        <family val="2"/>
      </rPr>
      <t>nd</t>
    </r>
    <r>
      <rPr>
        <sz val="11"/>
        <color theme="1"/>
        <rFont val="Arial"/>
        <family val="2"/>
      </rPr>
      <t xml:space="preserve"> spy hole in front entrance door</t>
    </r>
  </si>
  <si>
    <t>D.2</t>
  </si>
  <si>
    <t>Communal door - Metal stainless steel contact protection plate part way up door  (813mm x 152mm)</t>
  </si>
  <si>
    <t>D.3</t>
  </si>
  <si>
    <t xml:space="preserve">Communal door pair - Co-ordinator closer for communal double doors </t>
  </si>
  <si>
    <t>Additions Total</t>
  </si>
  <si>
    <t>Labour - Dayworks Provision</t>
  </si>
  <si>
    <t>Carpenter</t>
  </si>
  <si>
    <t>Per Hour</t>
  </si>
  <si>
    <t>Electrician</t>
  </si>
  <si>
    <t>Multi trader / general operative</t>
  </si>
  <si>
    <t>Labourer</t>
  </si>
  <si>
    <t>Plant &amp; Materials in association with Dayworks</t>
  </si>
  <si>
    <t xml:space="preserve">The prime cost of materials and goods obtained from stockists or manufacturers is the invoice costs after deduction of all trade discounts, but including cash discounts not exceeding 5 per cent and allow for the cost of delivery to Site.
</t>
  </si>
  <si>
    <t>Percentage applied</t>
  </si>
  <si>
    <t>Assumed volume</t>
  </si>
  <si>
    <t>Plant &amp; Materials</t>
  </si>
  <si>
    <t>G.1</t>
  </si>
  <si>
    <t xml:space="preserve">Plant and Equipment: cost plus    </t>
  </si>
  <si>
    <t>Plant and Equipment Total</t>
  </si>
  <si>
    <t>H.1</t>
  </si>
  <si>
    <t xml:space="preserve">Materials: cost plus    </t>
  </si>
  <si>
    <t>Materials Total</t>
  </si>
  <si>
    <t>A2.10</t>
  </si>
  <si>
    <r>
      <t>Acoustic 3 swing linked to fire alarm</t>
    </r>
    <r>
      <rPr>
        <b/>
        <sz val="11"/>
        <color theme="1"/>
        <rFont val="Arial"/>
        <family val="2"/>
      </rPr>
      <t xml:space="preserve"> </t>
    </r>
  </si>
  <si>
    <t>Per Day</t>
  </si>
  <si>
    <t>*Prices submitted for doorsets, panels and closers are 'all-in' and must include for all preliminaries, profit, overheads, managment costs, labour, fire stopping between the frame and structural opening, materials, accessories, ancillaries, sundry items, travel and mileage etc.</t>
  </si>
  <si>
    <t>Panels  FD60S</t>
  </si>
  <si>
    <t>Price (Composite)</t>
  </si>
  <si>
    <t>C.7</t>
  </si>
  <si>
    <t>Up to 2.5% weighting included within scoring</t>
  </si>
  <si>
    <t>Plant/Equipment - Adjustment made to £2k spend</t>
  </si>
  <si>
    <t>Panels Total</t>
  </si>
  <si>
    <t>Fire Doors Total</t>
  </si>
  <si>
    <t>Total Price Score</t>
  </si>
  <si>
    <t>Day Rate Total</t>
  </si>
  <si>
    <t>Hourly Rate Total</t>
  </si>
  <si>
    <t>Labour - Trade (Day Rate)</t>
  </si>
  <si>
    <t>(Bidders are asked not to leave any 'yellow cell' items blank, all items must be priced and if you are unclear on any descriptions or requirements please raise a query through the Portal).</t>
  </si>
  <si>
    <r>
      <t>*The prices submitted in this Pricing Matrix are to be submitted as GBP (excluding VAT) and will be fixed for a minimum of 24</t>
    </r>
    <r>
      <rPr>
        <sz val="11"/>
        <color rgb="FFFF0000"/>
        <rFont val="Aptos Narrow"/>
        <family val="2"/>
        <scheme val="minor"/>
      </rPr>
      <t xml:space="preserve"> </t>
    </r>
    <r>
      <rPr>
        <sz val="11"/>
        <rFont val="Aptos Narrow"/>
        <family val="2"/>
        <scheme val="minor"/>
      </rPr>
      <t>months from contract start date</t>
    </r>
    <r>
      <rPr>
        <sz val="11"/>
        <color theme="1"/>
        <rFont val="Aptos Narrow"/>
        <family val="2"/>
        <scheme val="minor"/>
      </rPr>
      <t>. These prices will be used by Housing Solutions to evaluate the bids received</t>
    </r>
    <r>
      <rPr>
        <sz val="11"/>
        <color rgb="FFFF0000"/>
        <rFont val="Aptos Narrow"/>
        <family val="2"/>
        <scheme val="minor"/>
      </rPr>
      <t xml:space="preserve"> </t>
    </r>
    <r>
      <rPr>
        <sz val="11"/>
        <color theme="1"/>
        <rFont val="Aptos Narrow"/>
        <family val="2"/>
        <scheme val="minor"/>
      </rPr>
      <t>(</t>
    </r>
    <r>
      <rPr>
        <sz val="11"/>
        <color rgb="FF00B050"/>
        <rFont val="Aptos Narrow"/>
        <family val="2"/>
        <scheme val="minor"/>
      </rPr>
      <t>up to 40% weighting, see table below</t>
    </r>
    <r>
      <rPr>
        <sz val="11"/>
        <color theme="1"/>
        <rFont val="Aptos Narrow"/>
        <family val="2"/>
        <scheme val="minor"/>
      </rPr>
      <t>).</t>
    </r>
  </si>
  <si>
    <t>Up to 15% weighting included within scoring</t>
  </si>
  <si>
    <t>Up to 10% weighting included within scoring</t>
  </si>
  <si>
    <t>Labour Rate (Day Rate)</t>
  </si>
  <si>
    <t>Fire Stopper</t>
  </si>
  <si>
    <t>Plumber</t>
  </si>
  <si>
    <t>Normal Working Hours Price</t>
  </si>
  <si>
    <t>Labour - Payment for labour expended on authorised Daywork hours and Out of Hours Emergency Work shall be made at the rates stated below.
The rates for Daywork Labour are deemed to be fully inclusive of all costs and expenses incurred by the Constructor/Constructor/Service Provider for the undertaking of Work on a Daywork basis and shall be applicable to working hours only i.e. any travel and other lost time is deemed to be inclusive in the stated rates. To be clear, these rates are for additional works / labour required only. The full fire door installation prices provided elsewhere within this document must be an all in price.
Agreed Site Hours:  The hours of operation will be 08.00 to 17.00 Monday to Friday. The contractor is expected to plan workloads to consistently achieve this.  If a particular door installation is not complete, with the resident and site manager’s permission, the installation should be completed beyond 17.00 and conclude by 18.00.  Where access is a challenge, by agreement with the Contract Manager, a Saturday installation may be considered (the below rates are not for these circumstances). 
For adhoc provision 'Normal Working Hours' will be deemed to be 8am-5pm and 'Out of Hours' will be deemed to be outside these hours + weekends.</t>
  </si>
  <si>
    <t>Out of Hours        Price</t>
  </si>
  <si>
    <t>E.1</t>
  </si>
  <si>
    <t>E.2</t>
  </si>
  <si>
    <t>E.3</t>
  </si>
  <si>
    <t>E.4</t>
  </si>
  <si>
    <t>E.5</t>
  </si>
  <si>
    <t>E.6</t>
  </si>
  <si>
    <t>E</t>
  </si>
  <si>
    <t>F</t>
  </si>
  <si>
    <t>F.1</t>
  </si>
  <si>
    <t>F.2</t>
  </si>
  <si>
    <t>F.3</t>
  </si>
  <si>
    <t>F.4</t>
  </si>
  <si>
    <t>F.5</t>
  </si>
  <si>
    <t>F.6</t>
  </si>
  <si>
    <t>Labour - Trade (Hourly Rate)</t>
  </si>
  <si>
    <t>Based on 8 hours             per day</t>
  </si>
  <si>
    <t>Labour Rate (Hourly Rate)</t>
  </si>
  <si>
    <t>Price Categories</t>
  </si>
  <si>
    <t>E-F</t>
  </si>
  <si>
    <t>G-H</t>
  </si>
  <si>
    <t>Housing Solutions -  Supply and Installation of Fire Doors - Price Proposal Summary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</si>
</sst>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7" formatCode="&quot;£&quot;#,##0.00;\-&quot;£&quot;#,##0.00"/>
    <numFmt numFmtId="44" formatCode="_-&quot;£&quot;* #,##0.00_-;\-&quot;£&quot;* #,##0.00_-;_-&quot;£&quot;* &quot;-&quot;??_-;_-@_-"/>
    <numFmt numFmtId="164" formatCode="&quot;£&quot;#,##0.00"/>
    <numFmt numFmtId="165" formatCode="&quot;£&quot;#,##0"/>
    <numFmt numFmtId="166" formatCode="0.0%"/>
  </numFmts>
  <fonts count="16" x14ac:knownFonts="1">
    <font>
      <sz val="11"/>
      <color theme="1"/>
      <name val="Aptos Narrow"/>
      <family val="2"/>
      <scheme val="minor"/>
    </font>
    <font>
      <b/>
      <u/>
      <sz val="14"/>
      <color theme="1"/>
      <name val="Aptos Narrow"/>
      <family val="2"/>
      <scheme val="minor"/>
    </font>
    <font>
      <sz val="12"/>
      <color theme="1"/>
      <name val="Aptos Narrow"/>
      <family val="2"/>
      <scheme val="minor"/>
    </font>
    <font>
      <sz val="8"/>
      <name val="Aptos Narrow"/>
      <family val="2"/>
      <scheme val="minor"/>
    </font>
    <font>
      <b/>
      <sz val="11"/>
      <color theme="1"/>
      <name val="Aptos Narrow"/>
      <family val="2"/>
      <scheme val="minor"/>
    </font>
    <font>
      <b/>
      <sz val="25.5"/>
      <color theme="1"/>
      <name val="Gill Sans MT"/>
      <family val="2"/>
    </font>
    <font>
      <b/>
      <sz val="12"/>
      <name val="Gill Sans MT"/>
      <family val="2"/>
    </font>
    <font>
      <sz val="11"/>
      <color rgb="FF000000"/>
      <name val="Arial"/>
      <family val="2"/>
    </font>
    <font>
      <b/>
      <sz val="11"/>
      <color rgb="FF00B050"/>
      <name val="Aptos Narrow"/>
      <family val="2"/>
      <scheme val="minor"/>
    </font>
    <font>
      <sz val="11"/>
      <color rgb="FFFF0000"/>
      <name val="Aptos Narrow"/>
      <family val="2"/>
      <scheme val="minor"/>
    </font>
    <font>
      <b/>
      <sz val="11"/>
      <color theme="1"/>
      <name val="Arial"/>
      <family val="2"/>
    </font>
    <font>
      <sz val="11"/>
      <color theme="1"/>
      <name val="Arial"/>
      <family val="2"/>
    </font>
    <font>
      <vertAlign val="superscript"/>
      <sz val="11"/>
      <color theme="1"/>
      <name val="Arial"/>
      <family val="2"/>
    </font>
    <font>
      <sz val="11"/>
      <name val="Arial"/>
      <family val="2"/>
    </font>
    <font>
      <sz val="11"/>
      <name val="Aptos Narrow"/>
      <family val="2"/>
      <scheme val="minor"/>
    </font>
    <font>
      <sz val="11"/>
      <color rgb="FF00B050"/>
      <name val="Aptos Narrow"/>
      <family val="2"/>
      <scheme val="minor"/>
    </font>
  </fonts>
  <fills count="9">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FFFF99"/>
        <bgColor indexed="64"/>
      </patternFill>
    </fill>
    <fill>
      <patternFill patternType="solid">
        <fgColor rgb="FF00B050"/>
        <bgColor indexed="64"/>
      </patternFill>
    </fill>
    <fill>
      <patternFill patternType="solid">
        <fgColor theme="0" tint="-0.249977111117893"/>
        <bgColor indexed="64"/>
      </patternFill>
    </fill>
    <fill>
      <patternFill patternType="solid">
        <fgColor theme="2" tint="-9.9978637043366805E-2"/>
        <bgColor indexed="64"/>
      </patternFill>
    </fill>
    <fill>
      <patternFill patternType="solid">
        <fgColor theme="0" tint="-0.14999847407452621"/>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s>
  <cellStyleXfs count="1">
    <xf numFmtId="0" fontId="0" fillId="0" borderId="0"/>
  </cellStyleXfs>
  <cellXfs count="90">
    <xf numFmtId="0" fontId="0" fillId="0" borderId="0" xfId="0"/>
    <xf numFmtId="0" fontId="5" fillId="3" borderId="0" xfId="0" applyFont="1" applyFill="1" applyAlignment="1">
      <alignment vertical="center"/>
    </xf>
    <xf numFmtId="0" fontId="8" fillId="0" borderId="0" xfId="0" applyFont="1" applyAlignment="1">
      <alignment horizontal="left" vertical="center"/>
    </xf>
    <xf numFmtId="0" fontId="0" fillId="0" borderId="0" xfId="0" applyAlignment="1">
      <alignment vertical="center"/>
    </xf>
    <xf numFmtId="0" fontId="0" fillId="2" borderId="0" xfId="0" applyFill="1" applyProtection="1">
      <protection locked="0"/>
    </xf>
    <xf numFmtId="0" fontId="0" fillId="3" borderId="0" xfId="0" applyFill="1"/>
    <xf numFmtId="0" fontId="10" fillId="0" borderId="7" xfId="0" applyFont="1" applyBorder="1" applyAlignment="1">
      <alignment vertical="center" wrapText="1"/>
    </xf>
    <xf numFmtId="0" fontId="10" fillId="0" borderId="5" xfId="0" applyFont="1" applyBorder="1" applyAlignment="1">
      <alignment vertical="center" wrapText="1"/>
    </xf>
    <xf numFmtId="0" fontId="10" fillId="0" borderId="5" xfId="0" applyFont="1" applyBorder="1" applyAlignment="1">
      <alignment horizontal="center" vertical="center" wrapText="1"/>
    </xf>
    <xf numFmtId="0" fontId="11" fillId="0" borderId="8" xfId="0" applyFont="1" applyBorder="1" applyAlignment="1">
      <alignment vertical="center" wrapText="1"/>
    </xf>
    <xf numFmtId="0" fontId="10" fillId="0" borderId="9" xfId="0" applyFont="1" applyBorder="1" applyAlignment="1">
      <alignment vertical="center" wrapText="1"/>
    </xf>
    <xf numFmtId="0" fontId="11" fillId="0" borderId="11" xfId="0" applyFont="1" applyBorder="1" applyAlignment="1">
      <alignment vertical="center" wrapText="1"/>
    </xf>
    <xf numFmtId="0" fontId="11" fillId="0" borderId="9" xfId="0" applyFont="1" applyBorder="1" applyAlignment="1">
      <alignment vertical="center" wrapText="1"/>
    </xf>
    <xf numFmtId="0" fontId="10" fillId="0" borderId="8" xfId="0" applyFont="1" applyBorder="1" applyAlignment="1">
      <alignment vertical="center" wrapText="1"/>
    </xf>
    <xf numFmtId="0" fontId="4" fillId="5" borderId="1" xfId="0" applyFont="1" applyFill="1" applyBorder="1" applyAlignment="1">
      <alignment vertical="center"/>
    </xf>
    <xf numFmtId="0" fontId="10" fillId="0" borderId="0" xfId="0" applyFont="1" applyAlignment="1">
      <alignment vertical="center" wrapText="1"/>
    </xf>
    <xf numFmtId="0" fontId="10" fillId="0" borderId="8" xfId="0" applyFont="1" applyBorder="1" applyAlignment="1">
      <alignment horizontal="left" vertical="center" wrapText="1"/>
    </xf>
    <xf numFmtId="0" fontId="11" fillId="0" borderId="0" xfId="0" applyFont="1" applyAlignment="1">
      <alignment vertical="center" wrapText="1"/>
    </xf>
    <xf numFmtId="0" fontId="11" fillId="0" borderId="9" xfId="0" applyFont="1" applyBorder="1" applyAlignment="1">
      <alignment horizontal="center" vertical="center" wrapText="1"/>
    </xf>
    <xf numFmtId="0" fontId="10" fillId="0" borderId="0" xfId="0" applyFont="1" applyAlignment="1">
      <alignment horizontal="center" vertical="center" wrapText="1"/>
    </xf>
    <xf numFmtId="165" fontId="10" fillId="0" borderId="9" xfId="0" applyNumberFormat="1" applyFont="1" applyBorder="1" applyAlignment="1">
      <alignment horizontal="center" vertical="center" wrapText="1"/>
    </xf>
    <xf numFmtId="0" fontId="10" fillId="0" borderId="9" xfId="0" applyFont="1" applyBorder="1" applyAlignment="1">
      <alignment horizontal="center" vertical="center" wrapText="1"/>
    </xf>
    <xf numFmtId="164" fontId="0" fillId="5" borderId="1" xfId="0" applyNumberFormat="1" applyFill="1" applyBorder="1" applyAlignment="1">
      <alignment horizontal="center" vertical="center"/>
    </xf>
    <xf numFmtId="0" fontId="11" fillId="0" borderId="12" xfId="0" applyFont="1" applyBorder="1" applyAlignment="1">
      <alignment vertical="center" wrapText="1"/>
    </xf>
    <xf numFmtId="0" fontId="11" fillId="0" borderId="10" xfId="0" applyFont="1" applyBorder="1" applyAlignment="1">
      <alignment vertical="center" wrapText="1"/>
    </xf>
    <xf numFmtId="0" fontId="10" fillId="7" borderId="9" xfId="0" applyFont="1" applyFill="1" applyBorder="1" applyAlignment="1">
      <alignment horizontal="center" vertical="center" wrapText="1"/>
    </xf>
    <xf numFmtId="164" fontId="10" fillId="3" borderId="9" xfId="0" applyNumberFormat="1" applyFont="1" applyFill="1" applyBorder="1" applyAlignment="1">
      <alignment horizontal="center" vertical="center" wrapText="1"/>
    </xf>
    <xf numFmtId="164" fontId="4" fillId="5" borderId="1" xfId="0" applyNumberFormat="1" applyFont="1" applyFill="1" applyBorder="1" applyAlignment="1">
      <alignment horizontal="center" vertical="center"/>
    </xf>
    <xf numFmtId="0" fontId="11" fillId="0" borderId="13" xfId="0" applyFont="1" applyBorder="1" applyAlignment="1">
      <alignment vertical="center" wrapText="1"/>
    </xf>
    <xf numFmtId="0" fontId="11" fillId="6" borderId="8" xfId="0" applyFont="1" applyFill="1" applyBorder="1" applyAlignment="1">
      <alignment vertical="center" wrapText="1"/>
    </xf>
    <xf numFmtId="0" fontId="11" fillId="6" borderId="9" xfId="0" applyFont="1" applyFill="1" applyBorder="1" applyAlignment="1">
      <alignment vertical="center" wrapText="1"/>
    </xf>
    <xf numFmtId="0" fontId="11" fillId="6" borderId="9" xfId="0" applyFont="1" applyFill="1" applyBorder="1" applyAlignment="1">
      <alignment horizontal="center" vertical="center" wrapText="1"/>
    </xf>
    <xf numFmtId="164" fontId="10" fillId="6" borderId="9" xfId="0" applyNumberFormat="1" applyFont="1" applyFill="1" applyBorder="1" applyAlignment="1">
      <alignment horizontal="center" vertical="center" wrapText="1"/>
    </xf>
    <xf numFmtId="0" fontId="10" fillId="6" borderId="9" xfId="0" applyFont="1" applyFill="1" applyBorder="1" applyAlignment="1">
      <alignment horizontal="center" vertical="center" wrapText="1"/>
    </xf>
    <xf numFmtId="0" fontId="10" fillId="6" borderId="8" xfId="0" applyFont="1" applyFill="1" applyBorder="1" applyAlignment="1">
      <alignment vertical="center" wrapText="1"/>
    </xf>
    <xf numFmtId="0" fontId="10" fillId="6" borderId="9" xfId="0" applyFont="1" applyFill="1" applyBorder="1" applyAlignment="1">
      <alignment vertical="center" wrapText="1"/>
    </xf>
    <xf numFmtId="0" fontId="4" fillId="0" borderId="3" xfId="0" applyFont="1" applyBorder="1" applyAlignment="1">
      <alignment horizontal="left" vertical="center"/>
    </xf>
    <xf numFmtId="0" fontId="0" fillId="0" borderId="5" xfId="0" applyBorder="1"/>
    <xf numFmtId="0" fontId="4" fillId="0" borderId="7" xfId="0" applyFont="1" applyBorder="1" applyAlignment="1">
      <alignment horizontal="left" vertical="center"/>
    </xf>
    <xf numFmtId="0" fontId="4" fillId="0" borderId="7" xfId="0" applyFont="1" applyBorder="1" applyAlignment="1">
      <alignment vertical="center" wrapText="1"/>
    </xf>
    <xf numFmtId="10" fontId="11" fillId="2" borderId="9" xfId="0" applyNumberFormat="1" applyFont="1" applyFill="1" applyBorder="1" applyAlignment="1" applyProtection="1">
      <alignment horizontal="center" vertical="center" wrapText="1"/>
      <protection locked="0"/>
    </xf>
    <xf numFmtId="164" fontId="10" fillId="2" borderId="9" xfId="0" applyNumberFormat="1" applyFont="1" applyFill="1" applyBorder="1" applyAlignment="1" applyProtection="1">
      <alignment horizontal="center" vertical="center" wrapText="1"/>
      <protection locked="0"/>
    </xf>
    <xf numFmtId="0" fontId="0" fillId="2" borderId="0" xfId="0" applyFill="1"/>
    <xf numFmtId="0" fontId="1" fillId="0" borderId="0" xfId="0" applyFont="1"/>
    <xf numFmtId="0" fontId="2" fillId="0" borderId="0" xfId="0" applyFont="1"/>
    <xf numFmtId="0" fontId="4" fillId="0" borderId="0" xfId="0" applyFont="1"/>
    <xf numFmtId="0" fontId="8" fillId="0" borderId="0" xfId="0" applyFont="1"/>
    <xf numFmtId="0" fontId="4" fillId="8" borderId="1" xfId="0" applyFont="1" applyFill="1" applyBorder="1" applyAlignment="1">
      <alignment horizontal="center" vertical="center"/>
    </xf>
    <xf numFmtId="7" fontId="0" fillId="0" borderId="1" xfId="0" applyNumberFormat="1" applyBorder="1" applyAlignment="1">
      <alignment horizontal="center" vertical="center"/>
    </xf>
    <xf numFmtId="9" fontId="0" fillId="0" borderId="1" xfId="0" applyNumberFormat="1" applyBorder="1" applyAlignment="1">
      <alignment horizontal="center" vertical="center"/>
    </xf>
    <xf numFmtId="44" fontId="0" fillId="0" borderId="1" xfId="0" applyNumberFormat="1" applyBorder="1" applyAlignment="1">
      <alignment horizontal="center" vertical="center"/>
    </xf>
    <xf numFmtId="166" fontId="0" fillId="0" borderId="1" xfId="0" applyNumberFormat="1" applyBorder="1" applyAlignment="1">
      <alignment horizontal="center" vertical="center"/>
    </xf>
    <xf numFmtId="0" fontId="4" fillId="0" borderId="0" xfId="0" applyFont="1" applyAlignment="1">
      <alignment horizontal="center" vertical="center"/>
    </xf>
    <xf numFmtId="0" fontId="4" fillId="5" borderId="1" xfId="0" applyFont="1" applyFill="1" applyBorder="1" applyAlignment="1">
      <alignment horizontal="center" vertical="center"/>
    </xf>
    <xf numFmtId="0" fontId="8" fillId="0" borderId="0" xfId="0" applyFont="1" applyAlignment="1">
      <alignment horizontal="center" vertical="center"/>
    </xf>
    <xf numFmtId="0" fontId="9" fillId="0" borderId="0" xfId="0" applyFont="1"/>
    <xf numFmtId="0" fontId="6" fillId="4" borderId="3" xfId="0" applyFont="1" applyFill="1" applyBorder="1" applyAlignment="1">
      <alignment horizontal="center" vertical="center"/>
    </xf>
    <xf numFmtId="0" fontId="6" fillId="4" borderId="4" xfId="0" applyFont="1" applyFill="1" applyBorder="1" applyAlignment="1">
      <alignment horizontal="center" vertical="center"/>
    </xf>
    <xf numFmtId="0" fontId="6" fillId="4" borderId="5" xfId="0" applyFont="1" applyFill="1" applyBorder="1" applyAlignment="1">
      <alignment horizontal="center" vertical="center"/>
    </xf>
    <xf numFmtId="0" fontId="13" fillId="0" borderId="3"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5" xfId="0" applyFont="1" applyBorder="1" applyAlignment="1">
      <alignment horizontal="center" vertical="center" wrapText="1"/>
    </xf>
    <xf numFmtId="0" fontId="5" fillId="3" borderId="0" xfId="0" applyFont="1" applyFill="1" applyAlignment="1">
      <alignment horizontal="center" vertical="center"/>
    </xf>
    <xf numFmtId="0" fontId="5" fillId="3" borderId="0" xfId="0" applyFont="1" applyFill="1" applyAlignment="1">
      <alignment horizontal="center" vertical="center" wrapText="1"/>
    </xf>
    <xf numFmtId="0" fontId="6" fillId="4" borderId="3" xfId="0" applyFont="1" applyFill="1" applyBorder="1" applyAlignment="1">
      <alignment horizontal="center" vertical="center" wrapText="1"/>
    </xf>
    <xf numFmtId="0" fontId="6" fillId="4" borderId="4" xfId="0" applyFont="1" applyFill="1" applyBorder="1" applyAlignment="1">
      <alignment horizontal="center" vertical="center" wrapText="1"/>
    </xf>
    <xf numFmtId="0" fontId="6" fillId="4" borderId="5" xfId="0" applyFont="1" applyFill="1" applyBorder="1" applyAlignment="1">
      <alignment horizontal="center" vertical="center" wrapText="1"/>
    </xf>
    <xf numFmtId="0" fontId="7" fillId="2" borderId="3" xfId="0" applyFont="1" applyFill="1" applyBorder="1" applyAlignment="1" applyProtection="1">
      <alignment horizontal="center" vertical="center"/>
      <protection locked="0"/>
    </xf>
    <xf numFmtId="0" fontId="7" fillId="2" borderId="4" xfId="0" applyFont="1" applyFill="1" applyBorder="1" applyAlignment="1" applyProtection="1">
      <alignment horizontal="center" vertical="center"/>
      <protection locked="0"/>
    </xf>
    <xf numFmtId="0" fontId="7" fillId="2" borderId="5" xfId="0" applyFont="1" applyFill="1" applyBorder="1" applyAlignment="1" applyProtection="1">
      <alignment horizontal="center" vertical="center"/>
      <protection locked="0"/>
    </xf>
    <xf numFmtId="0" fontId="0" fillId="0" borderId="2" xfId="0" applyBorder="1" applyAlignment="1">
      <alignment horizontal="left" vertical="top"/>
    </xf>
    <xf numFmtId="0" fontId="0" fillId="0" borderId="6" xfId="0" applyBorder="1" applyAlignment="1">
      <alignment horizontal="left" vertical="top"/>
    </xf>
    <xf numFmtId="0" fontId="4" fillId="8" borderId="2" xfId="0" applyFont="1" applyFill="1" applyBorder="1" applyAlignment="1">
      <alignment horizontal="left" vertical="center"/>
    </xf>
    <xf numFmtId="0" fontId="4" fillId="8" borderId="6" xfId="0" applyFont="1" applyFill="1" applyBorder="1" applyAlignment="1">
      <alignment horizontal="left" vertical="center"/>
    </xf>
    <xf numFmtId="0" fontId="11" fillId="0" borderId="12" xfId="0" applyFont="1" applyBorder="1" applyAlignment="1">
      <alignment vertical="center" wrapText="1"/>
    </xf>
    <xf numFmtId="0" fontId="11" fillId="0" borderId="10" xfId="0" applyFont="1" applyBorder="1" applyAlignment="1">
      <alignment vertical="center" wrapText="1"/>
    </xf>
    <xf numFmtId="164" fontId="10" fillId="2" borderId="12" xfId="0" applyNumberFormat="1" applyFont="1" applyFill="1" applyBorder="1" applyAlignment="1" applyProtection="1">
      <alignment horizontal="center" vertical="center" wrapText="1"/>
      <protection locked="0"/>
    </xf>
    <xf numFmtId="164" fontId="10" fillId="2" borderId="10" xfId="0" applyNumberFormat="1" applyFont="1" applyFill="1" applyBorder="1" applyAlignment="1" applyProtection="1">
      <alignment horizontal="center" vertical="center" wrapText="1"/>
      <protection locked="0"/>
    </xf>
    <xf numFmtId="0" fontId="11" fillId="0" borderId="8" xfId="0" applyFont="1" applyBorder="1" applyAlignment="1">
      <alignment vertical="center" wrapText="1"/>
    </xf>
    <xf numFmtId="0" fontId="10" fillId="0" borderId="12" xfId="0" applyFont="1" applyBorder="1" applyAlignment="1">
      <alignment horizontal="center" vertical="center" wrapText="1"/>
    </xf>
    <xf numFmtId="0" fontId="10" fillId="0" borderId="10" xfId="0" applyFont="1" applyBorder="1" applyAlignment="1">
      <alignment horizontal="center" vertical="center" wrapText="1"/>
    </xf>
    <xf numFmtId="164" fontId="10" fillId="2" borderId="8" xfId="0" applyNumberFormat="1" applyFont="1" applyFill="1" applyBorder="1" applyAlignment="1" applyProtection="1">
      <alignment horizontal="center" vertical="center" wrapText="1"/>
      <protection locked="0"/>
    </xf>
    <xf numFmtId="0" fontId="10" fillId="0" borderId="8" xfId="0" applyFont="1" applyBorder="1" applyAlignment="1">
      <alignment horizontal="center" vertical="center" wrapText="1"/>
    </xf>
    <xf numFmtId="0" fontId="10" fillId="0" borderId="0" xfId="0" applyFont="1" applyAlignment="1">
      <alignment vertical="center" wrapText="1"/>
    </xf>
    <xf numFmtId="0" fontId="0" fillId="0" borderId="14" xfId="0" applyBorder="1" applyAlignment="1">
      <alignment vertical="center" wrapText="1"/>
    </xf>
    <xf numFmtId="0" fontId="0" fillId="0" borderId="4" xfId="0" applyBorder="1" applyAlignment="1">
      <alignment vertical="center" wrapText="1"/>
    </xf>
    <xf numFmtId="0" fontId="0" fillId="0" borderId="5" xfId="0" applyBorder="1" applyAlignment="1">
      <alignment vertical="center" wrapText="1"/>
    </xf>
    <xf numFmtId="0" fontId="0" fillId="0" borderId="3" xfId="0" applyBorder="1" applyAlignment="1">
      <alignment wrapText="1"/>
    </xf>
    <xf numFmtId="0" fontId="0" fillId="0" borderId="4" xfId="0" applyBorder="1" applyAlignment="1">
      <alignment wrapText="1"/>
    </xf>
    <xf numFmtId="0" fontId="0" fillId="0" borderId="5" xfId="0"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A145D0-56EE-45EC-89F7-B6B9D48E3F2C}">
  <dimension ref="B1:U10"/>
  <sheetViews>
    <sheetView tabSelected="1" topLeftCell="A5" workbookViewId="0">
      <selection activeCell="G8" sqref="G8:L8"/>
    </sheetView>
  </sheetViews>
  <sheetFormatPr defaultRowHeight="15" x14ac:dyDescent="0.25"/>
  <cols>
    <col min="6" max="6" width="11" customWidth="1"/>
    <col min="13" max="13" width="4.28515625" customWidth="1"/>
  </cols>
  <sheetData>
    <row r="1" spans="2:21" ht="37.5" x14ac:dyDescent="0.25">
      <c r="B1" s="62" t="s">
        <v>0</v>
      </c>
      <c r="C1" s="62"/>
      <c r="D1" s="62"/>
      <c r="E1" s="62"/>
      <c r="F1" s="62"/>
      <c r="G1" s="62"/>
      <c r="H1" s="62"/>
      <c r="I1" s="62"/>
      <c r="J1" s="62"/>
      <c r="K1" s="62"/>
      <c r="L1" s="62"/>
      <c r="M1" s="62"/>
      <c r="N1" s="62"/>
      <c r="O1" s="62"/>
    </row>
    <row r="2" spans="2:21" ht="37.5" x14ac:dyDescent="0.25">
      <c r="B2" s="5"/>
      <c r="C2" s="5"/>
      <c r="D2" s="5"/>
      <c r="E2" s="63"/>
      <c r="F2" s="63"/>
      <c r="G2" s="63"/>
      <c r="H2" s="63"/>
      <c r="I2" s="63"/>
      <c r="J2" s="63"/>
      <c r="K2" s="63"/>
      <c r="L2" s="63"/>
      <c r="M2" s="63"/>
      <c r="N2" s="5"/>
      <c r="O2" s="5"/>
    </row>
    <row r="3" spans="2:21" ht="37.5" x14ac:dyDescent="0.25">
      <c r="B3" s="62" t="s">
        <v>1</v>
      </c>
      <c r="C3" s="62"/>
      <c r="D3" s="62"/>
      <c r="E3" s="62"/>
      <c r="F3" s="62"/>
      <c r="G3" s="62"/>
      <c r="H3" s="62"/>
      <c r="I3" s="62"/>
      <c r="J3" s="62"/>
      <c r="K3" s="62"/>
      <c r="L3" s="62"/>
      <c r="M3" s="62"/>
      <c r="N3" s="62"/>
      <c r="O3" s="62"/>
    </row>
    <row r="4" spans="2:21" ht="37.5" x14ac:dyDescent="0.25">
      <c r="B4" s="5"/>
      <c r="C4" s="5"/>
      <c r="H4" s="1"/>
      <c r="I4" s="1"/>
      <c r="J4" s="1"/>
      <c r="K4" s="1"/>
      <c r="L4" s="1"/>
      <c r="M4" s="1"/>
      <c r="N4" s="1"/>
      <c r="O4" s="1"/>
      <c r="P4" s="1"/>
      <c r="Q4" s="1"/>
      <c r="R4" s="1"/>
      <c r="S4" s="1"/>
      <c r="T4" s="1"/>
      <c r="U4" s="1"/>
    </row>
    <row r="5" spans="2:21" ht="37.5" x14ac:dyDescent="0.25">
      <c r="B5" s="62" t="s">
        <v>2</v>
      </c>
      <c r="C5" s="62"/>
      <c r="D5" s="62"/>
      <c r="E5" s="62"/>
      <c r="F5" s="62"/>
      <c r="G5" s="62"/>
      <c r="H5" s="62"/>
      <c r="I5" s="62"/>
      <c r="J5" s="62"/>
      <c r="K5" s="62"/>
      <c r="L5" s="62"/>
      <c r="M5" s="62"/>
      <c r="N5" s="62"/>
      <c r="O5" s="62"/>
    </row>
    <row r="7" spans="2:21" ht="15.75" thickBot="1" x14ac:dyDescent="0.3"/>
    <row r="8" spans="2:21" ht="39" customHeight="1" thickBot="1" x14ac:dyDescent="0.3">
      <c r="D8" s="64" t="s">
        <v>3</v>
      </c>
      <c r="E8" s="65"/>
      <c r="F8" s="66"/>
      <c r="G8" s="67"/>
      <c r="H8" s="68"/>
      <c r="I8" s="68"/>
      <c r="J8" s="68"/>
      <c r="K8" s="68"/>
      <c r="L8" s="69"/>
      <c r="N8" s="46" t="s">
        <v>4</v>
      </c>
    </row>
    <row r="9" spans="2:21" ht="15.75" thickBot="1" x14ac:dyDescent="0.3"/>
    <row r="10" spans="2:21" ht="65.25" customHeight="1" thickBot="1" x14ac:dyDescent="0.3">
      <c r="D10" s="56" t="s">
        <v>5</v>
      </c>
      <c r="E10" s="57"/>
      <c r="F10" s="58"/>
      <c r="G10" s="59" t="s">
        <v>6</v>
      </c>
      <c r="H10" s="60"/>
      <c r="I10" s="60"/>
      <c r="J10" s="60"/>
      <c r="K10" s="60"/>
      <c r="L10" s="61"/>
    </row>
  </sheetData>
  <sheetProtection algorithmName="SHA-512" hashValue="K0KCeKjlmXzjrWrYVEW5cQiRQ1mjidxjuE+2q2+Q12PG0gKlgmXbpLi4Xgg6tiwFrrchMkiGW2qXekd7c2TAhw==" saltValue="Xg0EcgjdBTp4rn/73e/emw==" spinCount="100000" sheet="1" objects="1" scenarios="1" selectLockedCells="1"/>
  <mergeCells count="8">
    <mergeCell ref="D10:F10"/>
    <mergeCell ref="G10:L10"/>
    <mergeCell ref="B1:O1"/>
    <mergeCell ref="E2:M2"/>
    <mergeCell ref="B3:O3"/>
    <mergeCell ref="B5:O5"/>
    <mergeCell ref="D8:F8"/>
    <mergeCell ref="G8:L8"/>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488C4F-9C9E-4570-B3BE-5D52B71DB193}">
  <dimension ref="B2:K23"/>
  <sheetViews>
    <sheetView workbookViewId="0">
      <selection activeCell="C4" sqref="C4"/>
    </sheetView>
  </sheetViews>
  <sheetFormatPr defaultRowHeight="15" x14ac:dyDescent="0.25"/>
  <cols>
    <col min="2" max="2" width="15.42578125" customWidth="1"/>
    <col min="3" max="3" width="30.5703125" customWidth="1"/>
    <col min="4" max="4" width="18.85546875" customWidth="1"/>
    <col min="5" max="5" width="20.7109375" customWidth="1"/>
    <col min="6" max="6" width="21.85546875" customWidth="1"/>
  </cols>
  <sheetData>
    <row r="2" spans="2:6" ht="18.75" x14ac:dyDescent="0.3">
      <c r="B2" s="43" t="s">
        <v>195</v>
      </c>
      <c r="C2" s="43"/>
    </row>
    <row r="3" spans="2:6" ht="15.75" x14ac:dyDescent="0.25">
      <c r="B3" s="44"/>
      <c r="C3" s="44"/>
    </row>
    <row r="4" spans="2:6" ht="30.95" customHeight="1" x14ac:dyDescent="0.25">
      <c r="B4" s="45" t="s">
        <v>7</v>
      </c>
      <c r="C4" s="4"/>
      <c r="D4" s="42"/>
      <c r="E4" s="46" t="s">
        <v>4</v>
      </c>
      <c r="F4" s="46"/>
    </row>
    <row r="6" spans="2:6" x14ac:dyDescent="0.25">
      <c r="B6" t="s">
        <v>8</v>
      </c>
    </row>
    <row r="7" spans="2:6" x14ac:dyDescent="0.25">
      <c r="B7" s="46" t="s">
        <v>165</v>
      </c>
      <c r="C7" s="46"/>
    </row>
    <row r="8" spans="2:6" x14ac:dyDescent="0.25">
      <c r="B8" s="3" t="s">
        <v>9</v>
      </c>
      <c r="C8" s="3"/>
    </row>
    <row r="9" spans="2:6" x14ac:dyDescent="0.25">
      <c r="B9" t="s">
        <v>166</v>
      </c>
    </row>
    <row r="10" spans="2:6" x14ac:dyDescent="0.25">
      <c r="B10" s="3" t="s">
        <v>153</v>
      </c>
      <c r="C10" s="3"/>
    </row>
    <row r="13" spans="2:6" ht="21" customHeight="1" x14ac:dyDescent="0.25">
      <c r="B13" s="72" t="s">
        <v>192</v>
      </c>
      <c r="C13" s="73"/>
      <c r="D13" s="47" t="s">
        <v>10</v>
      </c>
      <c r="E13" s="47" t="s">
        <v>11</v>
      </c>
      <c r="F13" s="47" t="s">
        <v>12</v>
      </c>
    </row>
    <row r="14" spans="2:6" x14ac:dyDescent="0.25">
      <c r="B14" s="70" t="s">
        <v>13</v>
      </c>
      <c r="C14" s="71"/>
      <c r="D14" s="48">
        <f>'Fire Doors'!E82</f>
        <v>0</v>
      </c>
      <c r="E14" s="49">
        <v>0.15</v>
      </c>
      <c r="F14" s="50"/>
    </row>
    <row r="15" spans="2:6" x14ac:dyDescent="0.25">
      <c r="B15" s="70" t="s">
        <v>14</v>
      </c>
      <c r="C15" s="71"/>
      <c r="D15" s="48">
        <f>Panels!E19</f>
        <v>0</v>
      </c>
      <c r="E15" s="49">
        <v>0.1</v>
      </c>
      <c r="F15" s="50"/>
    </row>
    <row r="16" spans="2:6" x14ac:dyDescent="0.25">
      <c r="B16" s="70" t="s">
        <v>15</v>
      </c>
      <c r="C16" s="71"/>
      <c r="D16" s="48">
        <f>Closers!D11</f>
        <v>0</v>
      </c>
      <c r="E16" s="51">
        <v>2.5000000000000001E-2</v>
      </c>
      <c r="F16" s="50"/>
    </row>
    <row r="17" spans="2:11" x14ac:dyDescent="0.25">
      <c r="B17" s="70" t="s">
        <v>16</v>
      </c>
      <c r="C17" s="71"/>
      <c r="D17" s="48">
        <f>Additions!D7</f>
        <v>0</v>
      </c>
      <c r="E17" s="51">
        <v>2.5000000000000001E-2</v>
      </c>
      <c r="F17" s="50"/>
    </row>
    <row r="18" spans="2:11" x14ac:dyDescent="0.25">
      <c r="B18" s="70" t="s">
        <v>191</v>
      </c>
      <c r="C18" s="71"/>
      <c r="D18" s="48">
        <f>Labour!E14</f>
        <v>0</v>
      </c>
      <c r="E18" s="51">
        <v>2.5000000000000001E-2</v>
      </c>
      <c r="F18" s="50"/>
    </row>
    <row r="19" spans="2:11" x14ac:dyDescent="0.25">
      <c r="B19" s="70" t="s">
        <v>169</v>
      </c>
      <c r="C19" s="71"/>
      <c r="D19" s="48">
        <f>Labour!E26</f>
        <v>0</v>
      </c>
      <c r="E19" s="51">
        <v>2.5000000000000001E-2</v>
      </c>
      <c r="F19" s="50"/>
    </row>
    <row r="20" spans="2:11" x14ac:dyDescent="0.25">
      <c r="B20" s="70" t="s">
        <v>158</v>
      </c>
      <c r="C20" s="71"/>
      <c r="D20" s="48">
        <f>'Plant &amp; Materials'!H7</f>
        <v>0</v>
      </c>
      <c r="E20" s="51">
        <v>2.5000000000000001E-2</v>
      </c>
      <c r="F20" s="50"/>
    </row>
    <row r="21" spans="2:11" x14ac:dyDescent="0.25">
      <c r="B21" s="70" t="s">
        <v>17</v>
      </c>
      <c r="C21" s="71"/>
      <c r="D21" s="48">
        <f>'Plant &amp; Materials'!H8</f>
        <v>0</v>
      </c>
      <c r="E21" s="51">
        <v>2.5000000000000001E-2</v>
      </c>
      <c r="F21" s="50"/>
    </row>
    <row r="23" spans="2:11" ht="30.75" customHeight="1" x14ac:dyDescent="0.25">
      <c r="E23" s="52" t="s">
        <v>161</v>
      </c>
      <c r="F23" s="53"/>
      <c r="G23" s="46"/>
      <c r="H23" s="54" t="s">
        <v>18</v>
      </c>
      <c r="I23" s="46"/>
      <c r="K23" s="55"/>
    </row>
  </sheetData>
  <sheetProtection algorithmName="SHA-512" hashValue="0IrRU4KD7Tcp6E0EIzJp3TxftQxCt+DepYE4zAOU/DmZy9Hap2YyhjNB19FzRix33tW0if7UK9KmRKpQ8+HXGA==" saltValue="L36MOQnSWbTcLa1pU2PK/A==" spinCount="100000" sheet="1" objects="1" scenarios="1" selectLockedCells="1"/>
  <mergeCells count="9">
    <mergeCell ref="B17:C17"/>
    <mergeCell ref="B20:C20"/>
    <mergeCell ref="B18:C18"/>
    <mergeCell ref="B21:C21"/>
    <mergeCell ref="B13:C13"/>
    <mergeCell ref="B14:C14"/>
    <mergeCell ref="B16:C16"/>
    <mergeCell ref="B15:C15"/>
    <mergeCell ref="B19:C19"/>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922561-DFAE-412F-BF97-969A21D105D8}">
  <dimension ref="A1:H82"/>
  <sheetViews>
    <sheetView workbookViewId="0">
      <pane ySplit="1" topLeftCell="A2" activePane="bottomLeft" state="frozen"/>
      <selection pane="bottomLeft" activeCell="D3" sqref="D3:D5"/>
    </sheetView>
  </sheetViews>
  <sheetFormatPr defaultRowHeight="15" x14ac:dyDescent="0.25"/>
  <cols>
    <col min="1" max="1" width="9.42578125" bestFit="1" customWidth="1"/>
    <col min="2" max="2" width="39.7109375" customWidth="1"/>
    <col min="3" max="3" width="11.42578125" customWidth="1"/>
    <col min="4" max="4" width="22.5703125" bestFit="1" customWidth="1"/>
    <col min="5" max="5" width="23.42578125" customWidth="1"/>
  </cols>
  <sheetData>
    <row r="1" spans="1:8" ht="33" customHeight="1" thickBot="1" x14ac:dyDescent="0.3">
      <c r="A1" s="6"/>
      <c r="B1" s="7" t="s">
        <v>19</v>
      </c>
      <c r="C1" s="7" t="s">
        <v>19</v>
      </c>
      <c r="D1" s="8" t="s">
        <v>21</v>
      </c>
      <c r="E1" s="8" t="s">
        <v>22</v>
      </c>
      <c r="F1" s="19"/>
      <c r="G1" s="19"/>
      <c r="H1" s="19"/>
    </row>
    <row r="2" spans="1:8" ht="21" customHeight="1" thickBot="1" x14ac:dyDescent="0.3">
      <c r="A2" s="9" t="s">
        <v>24</v>
      </c>
      <c r="B2" s="10" t="s">
        <v>25</v>
      </c>
      <c r="C2" s="10"/>
      <c r="D2" s="10"/>
      <c r="E2" s="10"/>
      <c r="F2" s="15"/>
      <c r="G2" s="15"/>
      <c r="H2" s="15"/>
    </row>
    <row r="3" spans="1:8" ht="17.45" customHeight="1" x14ac:dyDescent="0.25">
      <c r="A3" s="74" t="s">
        <v>26</v>
      </c>
      <c r="B3" s="23" t="s">
        <v>27</v>
      </c>
      <c r="C3" s="79">
        <v>1</v>
      </c>
      <c r="D3" s="76"/>
      <c r="E3" s="76"/>
      <c r="F3" s="83"/>
      <c r="G3" s="83"/>
      <c r="H3" s="83"/>
    </row>
    <row r="4" spans="1:8" ht="17.45" customHeight="1" x14ac:dyDescent="0.25">
      <c r="A4" s="75"/>
      <c r="B4" s="24" t="s">
        <v>28</v>
      </c>
      <c r="C4" s="80"/>
      <c r="D4" s="77"/>
      <c r="E4" s="77"/>
      <c r="F4" s="83"/>
      <c r="G4" s="83"/>
      <c r="H4" s="83"/>
    </row>
    <row r="5" spans="1:8" ht="17.45" customHeight="1" thickBot="1" x14ac:dyDescent="0.3">
      <c r="A5" s="75"/>
      <c r="B5" s="9" t="s">
        <v>29</v>
      </c>
      <c r="C5" s="80"/>
      <c r="D5" s="77"/>
      <c r="E5" s="77"/>
      <c r="F5" s="83"/>
      <c r="G5" s="83"/>
      <c r="H5" s="83"/>
    </row>
    <row r="6" spans="1:8" ht="17.45" customHeight="1" x14ac:dyDescent="0.25">
      <c r="A6" s="74" t="s">
        <v>30</v>
      </c>
      <c r="B6" s="28" t="s">
        <v>27</v>
      </c>
      <c r="C6" s="79">
        <v>1</v>
      </c>
      <c r="D6" s="76"/>
      <c r="E6" s="76"/>
      <c r="F6" s="83"/>
      <c r="G6" s="83"/>
      <c r="H6" s="83"/>
    </row>
    <row r="7" spans="1:8" ht="17.45" customHeight="1" x14ac:dyDescent="0.25">
      <c r="A7" s="75"/>
      <c r="B7" s="11" t="s">
        <v>31</v>
      </c>
      <c r="C7" s="80"/>
      <c r="D7" s="77"/>
      <c r="E7" s="77"/>
      <c r="F7" s="83"/>
      <c r="G7" s="83"/>
      <c r="H7" s="83"/>
    </row>
    <row r="8" spans="1:8" ht="17.45" customHeight="1" thickBot="1" x14ac:dyDescent="0.3">
      <c r="A8" s="78"/>
      <c r="B8" s="12" t="s">
        <v>29</v>
      </c>
      <c r="C8" s="80"/>
      <c r="D8" s="77"/>
      <c r="E8" s="77"/>
      <c r="F8" s="83"/>
      <c r="G8" s="83"/>
      <c r="H8" s="83"/>
    </row>
    <row r="9" spans="1:8" ht="17.45" customHeight="1" x14ac:dyDescent="0.25">
      <c r="A9" s="75" t="s">
        <v>32</v>
      </c>
      <c r="B9" s="11" t="s">
        <v>27</v>
      </c>
      <c r="C9" s="79">
        <v>1</v>
      </c>
      <c r="D9" s="76"/>
      <c r="E9" s="76"/>
      <c r="F9" s="83"/>
      <c r="G9" s="83"/>
      <c r="H9" s="83"/>
    </row>
    <row r="10" spans="1:8" ht="17.45" customHeight="1" x14ac:dyDescent="0.25">
      <c r="A10" s="75"/>
      <c r="B10" s="11" t="s">
        <v>33</v>
      </c>
      <c r="C10" s="80"/>
      <c r="D10" s="77"/>
      <c r="E10" s="77"/>
      <c r="F10" s="83"/>
      <c r="G10" s="83"/>
      <c r="H10" s="83"/>
    </row>
    <row r="11" spans="1:8" ht="17.45" customHeight="1" thickBot="1" x14ac:dyDescent="0.3">
      <c r="A11" s="75"/>
      <c r="B11" s="11" t="s">
        <v>29</v>
      </c>
      <c r="C11" s="80"/>
      <c r="D11" s="77"/>
      <c r="E11" s="77"/>
      <c r="F11" s="83"/>
      <c r="G11" s="83"/>
      <c r="H11" s="83"/>
    </row>
    <row r="12" spans="1:8" ht="17.45" customHeight="1" x14ac:dyDescent="0.25">
      <c r="A12" s="74" t="s">
        <v>34</v>
      </c>
      <c r="B12" s="28" t="s">
        <v>27</v>
      </c>
      <c r="C12" s="79">
        <v>1</v>
      </c>
      <c r="D12" s="76"/>
      <c r="E12" s="76"/>
      <c r="F12" s="83"/>
      <c r="G12" s="83"/>
      <c r="H12" s="83"/>
    </row>
    <row r="13" spans="1:8" ht="17.45" customHeight="1" x14ac:dyDescent="0.25">
      <c r="A13" s="75"/>
      <c r="B13" s="11" t="s">
        <v>35</v>
      </c>
      <c r="C13" s="80"/>
      <c r="D13" s="77"/>
      <c r="E13" s="77"/>
      <c r="F13" s="83"/>
      <c r="G13" s="83"/>
      <c r="H13" s="83"/>
    </row>
    <row r="14" spans="1:8" ht="17.45" customHeight="1" thickBot="1" x14ac:dyDescent="0.3">
      <c r="A14" s="78"/>
      <c r="B14" s="12" t="s">
        <v>29</v>
      </c>
      <c r="C14" s="80"/>
      <c r="D14" s="77"/>
      <c r="E14" s="77"/>
      <c r="F14" s="83"/>
      <c r="G14" s="83"/>
      <c r="H14" s="83"/>
    </row>
    <row r="15" spans="1:8" ht="17.45" customHeight="1" x14ac:dyDescent="0.25">
      <c r="A15" s="75" t="s">
        <v>36</v>
      </c>
      <c r="B15" s="23" t="s">
        <v>27</v>
      </c>
      <c r="C15" s="79">
        <v>1</v>
      </c>
      <c r="D15" s="76"/>
      <c r="E15" s="76"/>
      <c r="F15" s="83"/>
      <c r="G15" s="83"/>
      <c r="H15" s="83"/>
    </row>
    <row r="16" spans="1:8" ht="17.45" customHeight="1" x14ac:dyDescent="0.25">
      <c r="A16" s="75"/>
      <c r="B16" s="24" t="s">
        <v>37</v>
      </c>
      <c r="C16" s="80"/>
      <c r="D16" s="77"/>
      <c r="E16" s="77"/>
      <c r="F16" s="83"/>
      <c r="G16" s="83"/>
      <c r="H16" s="83"/>
    </row>
    <row r="17" spans="1:8" ht="17.45" customHeight="1" thickBot="1" x14ac:dyDescent="0.3">
      <c r="A17" s="75"/>
      <c r="B17" s="9" t="s">
        <v>29</v>
      </c>
      <c r="C17" s="80"/>
      <c r="D17" s="77"/>
      <c r="E17" s="77"/>
      <c r="F17" s="83"/>
      <c r="G17" s="83"/>
      <c r="H17" s="83"/>
    </row>
    <row r="18" spans="1:8" ht="52.5" customHeight="1" x14ac:dyDescent="0.25">
      <c r="A18" s="74" t="s">
        <v>38</v>
      </c>
      <c r="B18" s="11" t="s">
        <v>39</v>
      </c>
      <c r="C18" s="79">
        <v>1</v>
      </c>
      <c r="D18" s="76"/>
      <c r="E18" s="76"/>
      <c r="F18" s="83"/>
      <c r="G18" s="83"/>
      <c r="H18" s="83"/>
    </row>
    <row r="19" spans="1:8" ht="15.75" customHeight="1" thickBot="1" x14ac:dyDescent="0.3">
      <c r="A19" s="78"/>
      <c r="B19" s="12" t="s">
        <v>29</v>
      </c>
      <c r="C19" s="82"/>
      <c r="D19" s="81"/>
      <c r="E19" s="81"/>
      <c r="F19" s="83"/>
      <c r="G19" s="83"/>
      <c r="H19" s="83"/>
    </row>
    <row r="20" spans="1:8" ht="35.1" customHeight="1" thickBot="1" x14ac:dyDescent="0.3">
      <c r="A20" s="9" t="s">
        <v>40</v>
      </c>
      <c r="B20" s="12" t="s">
        <v>41</v>
      </c>
      <c r="C20" s="21">
        <v>1</v>
      </c>
      <c r="D20" s="41"/>
      <c r="E20" s="21" t="s">
        <v>42</v>
      </c>
      <c r="F20" s="15"/>
      <c r="G20" s="15"/>
      <c r="H20" s="15"/>
    </row>
    <row r="21" spans="1:8" ht="15" customHeight="1" thickBot="1" x14ac:dyDescent="0.3">
      <c r="A21" s="34"/>
      <c r="B21" s="35"/>
      <c r="C21" s="33"/>
      <c r="D21" s="33"/>
      <c r="E21" s="33"/>
      <c r="F21" s="15"/>
      <c r="G21" s="15"/>
      <c r="H21" s="15"/>
    </row>
    <row r="22" spans="1:8" ht="21" customHeight="1" thickBot="1" x14ac:dyDescent="0.3">
      <c r="A22" s="13" t="s">
        <v>43</v>
      </c>
      <c r="B22" s="10" t="s">
        <v>44</v>
      </c>
      <c r="C22" s="21"/>
      <c r="D22" s="21"/>
      <c r="E22" s="21"/>
      <c r="F22" s="15"/>
      <c r="G22" s="15"/>
      <c r="H22" s="15"/>
    </row>
    <row r="23" spans="1:8" ht="17.45" customHeight="1" x14ac:dyDescent="0.25">
      <c r="A23" s="74" t="s">
        <v>45</v>
      </c>
      <c r="B23" s="23" t="s">
        <v>46</v>
      </c>
      <c r="C23" s="79">
        <v>1</v>
      </c>
      <c r="D23" s="76"/>
      <c r="E23" s="76"/>
      <c r="F23" s="83"/>
      <c r="G23" s="83"/>
      <c r="H23" s="83"/>
    </row>
    <row r="24" spans="1:8" ht="17.45" customHeight="1" thickBot="1" x14ac:dyDescent="0.3">
      <c r="A24" s="75"/>
      <c r="B24" s="9" t="s">
        <v>47</v>
      </c>
      <c r="C24" s="80"/>
      <c r="D24" s="77"/>
      <c r="E24" s="77"/>
      <c r="F24" s="83"/>
      <c r="G24" s="83"/>
      <c r="H24" s="83"/>
    </row>
    <row r="25" spans="1:8" ht="17.45" customHeight="1" x14ac:dyDescent="0.25">
      <c r="A25" s="74" t="s">
        <v>48</v>
      </c>
      <c r="B25" s="23" t="s">
        <v>46</v>
      </c>
      <c r="C25" s="79">
        <v>1</v>
      </c>
      <c r="D25" s="76"/>
      <c r="E25" s="79" t="s">
        <v>42</v>
      </c>
      <c r="F25" s="83"/>
      <c r="G25" s="83"/>
      <c r="H25" s="83"/>
    </row>
    <row r="26" spans="1:8" ht="17.45" customHeight="1" thickBot="1" x14ac:dyDescent="0.3">
      <c r="A26" s="75"/>
      <c r="B26" s="9" t="s">
        <v>49</v>
      </c>
      <c r="C26" s="80"/>
      <c r="D26" s="77"/>
      <c r="E26" s="80"/>
      <c r="F26" s="83"/>
      <c r="G26" s="83"/>
      <c r="H26" s="83"/>
    </row>
    <row r="27" spans="1:8" ht="17.45" customHeight="1" x14ac:dyDescent="0.25">
      <c r="A27" s="74" t="s">
        <v>50</v>
      </c>
      <c r="B27" s="11" t="s">
        <v>52</v>
      </c>
      <c r="C27" s="79">
        <v>1</v>
      </c>
      <c r="D27" s="76"/>
      <c r="E27" s="79" t="s">
        <v>42</v>
      </c>
      <c r="F27" s="83"/>
      <c r="G27" s="83"/>
      <c r="H27" s="83"/>
    </row>
    <row r="28" spans="1:8" ht="33" customHeight="1" x14ac:dyDescent="0.25">
      <c r="A28" s="75"/>
      <c r="B28" s="11" t="s">
        <v>53</v>
      </c>
      <c r="C28" s="80"/>
      <c r="D28" s="77"/>
      <c r="E28" s="80"/>
      <c r="F28" s="83"/>
      <c r="G28" s="83"/>
      <c r="H28" s="83"/>
    </row>
    <row r="29" spans="1:8" ht="17.45" customHeight="1" thickBot="1" x14ac:dyDescent="0.3">
      <c r="A29" s="78"/>
      <c r="B29" s="12" t="s">
        <v>54</v>
      </c>
      <c r="C29" s="82"/>
      <c r="D29" s="81"/>
      <c r="E29" s="82"/>
      <c r="F29" s="83"/>
      <c r="G29" s="83"/>
      <c r="H29" s="83"/>
    </row>
    <row r="30" spans="1:8" ht="17.45" customHeight="1" x14ac:dyDescent="0.25">
      <c r="A30" s="74" t="s">
        <v>51</v>
      </c>
      <c r="B30" s="11" t="s">
        <v>52</v>
      </c>
      <c r="C30" s="79">
        <v>1</v>
      </c>
      <c r="D30" s="76"/>
      <c r="E30" s="79" t="s">
        <v>42</v>
      </c>
      <c r="F30" s="83"/>
      <c r="G30" s="83"/>
      <c r="H30" s="83"/>
    </row>
    <row r="31" spans="1:8" ht="17.45" customHeight="1" x14ac:dyDescent="0.25">
      <c r="A31" s="75"/>
      <c r="B31" s="11" t="s">
        <v>56</v>
      </c>
      <c r="C31" s="80"/>
      <c r="D31" s="77"/>
      <c r="E31" s="80"/>
      <c r="F31" s="83"/>
      <c r="G31" s="83"/>
      <c r="H31" s="83"/>
    </row>
    <row r="32" spans="1:8" ht="17.45" customHeight="1" thickBot="1" x14ac:dyDescent="0.3">
      <c r="A32" s="78"/>
      <c r="B32" s="12" t="s">
        <v>57</v>
      </c>
      <c r="C32" s="82"/>
      <c r="D32" s="81"/>
      <c r="E32" s="82"/>
      <c r="F32" s="83"/>
      <c r="G32" s="83"/>
      <c r="H32" s="83"/>
    </row>
    <row r="33" spans="1:8" ht="17.45" customHeight="1" x14ac:dyDescent="0.25">
      <c r="A33" s="74" t="s">
        <v>55</v>
      </c>
      <c r="B33" s="11" t="s">
        <v>59</v>
      </c>
      <c r="C33" s="79">
        <v>1</v>
      </c>
      <c r="D33" s="76"/>
      <c r="E33" s="79" t="s">
        <v>42</v>
      </c>
      <c r="F33" s="83"/>
      <c r="G33" s="83"/>
      <c r="H33" s="83"/>
    </row>
    <row r="34" spans="1:8" ht="33" customHeight="1" x14ac:dyDescent="0.25">
      <c r="A34" s="75"/>
      <c r="B34" s="11" t="s">
        <v>60</v>
      </c>
      <c r="C34" s="80"/>
      <c r="D34" s="77"/>
      <c r="E34" s="80"/>
      <c r="F34" s="83"/>
      <c r="G34" s="83"/>
      <c r="H34" s="83"/>
    </row>
    <row r="35" spans="1:8" ht="17.45" customHeight="1" thickBot="1" x14ac:dyDescent="0.3">
      <c r="A35" s="78"/>
      <c r="B35" s="12" t="s">
        <v>54</v>
      </c>
      <c r="C35" s="82"/>
      <c r="D35" s="81"/>
      <c r="E35" s="82"/>
      <c r="F35" s="83"/>
      <c r="G35" s="83"/>
      <c r="H35" s="83"/>
    </row>
    <row r="36" spans="1:8" ht="17.45" customHeight="1" x14ac:dyDescent="0.25">
      <c r="A36" s="74" t="s">
        <v>58</v>
      </c>
      <c r="B36" s="11" t="s">
        <v>59</v>
      </c>
      <c r="C36" s="79">
        <v>1</v>
      </c>
      <c r="D36" s="76"/>
      <c r="E36" s="79" t="s">
        <v>42</v>
      </c>
      <c r="F36" s="83"/>
      <c r="G36" s="83"/>
      <c r="H36" s="83"/>
    </row>
    <row r="37" spans="1:8" ht="33" customHeight="1" x14ac:dyDescent="0.25">
      <c r="A37" s="75"/>
      <c r="B37" s="11" t="s">
        <v>62</v>
      </c>
      <c r="C37" s="80"/>
      <c r="D37" s="77"/>
      <c r="E37" s="80"/>
      <c r="F37" s="83"/>
      <c r="G37" s="83"/>
      <c r="H37" s="83"/>
    </row>
    <row r="38" spans="1:8" ht="17.45" customHeight="1" thickBot="1" x14ac:dyDescent="0.3">
      <c r="A38" s="78"/>
      <c r="B38" s="12" t="s">
        <v>57</v>
      </c>
      <c r="C38" s="82"/>
      <c r="D38" s="81"/>
      <c r="E38" s="82"/>
      <c r="F38" s="83"/>
      <c r="G38" s="83"/>
      <c r="H38" s="83"/>
    </row>
    <row r="39" spans="1:8" ht="17.45" customHeight="1" x14ac:dyDescent="0.25">
      <c r="A39" s="74" t="s">
        <v>61</v>
      </c>
      <c r="B39" s="11" t="s">
        <v>64</v>
      </c>
      <c r="C39" s="79">
        <v>1</v>
      </c>
      <c r="D39" s="76"/>
      <c r="E39" s="79" t="s">
        <v>42</v>
      </c>
      <c r="F39" s="83"/>
      <c r="G39" s="83"/>
      <c r="H39" s="83"/>
    </row>
    <row r="40" spans="1:8" ht="33" customHeight="1" x14ac:dyDescent="0.25">
      <c r="A40" s="75"/>
      <c r="B40" s="11" t="s">
        <v>65</v>
      </c>
      <c r="C40" s="80"/>
      <c r="D40" s="77"/>
      <c r="E40" s="80"/>
      <c r="F40" s="83"/>
      <c r="G40" s="83"/>
      <c r="H40" s="83"/>
    </row>
    <row r="41" spans="1:8" ht="17.45" customHeight="1" thickBot="1" x14ac:dyDescent="0.3">
      <c r="A41" s="78"/>
      <c r="B41" s="12" t="s">
        <v>54</v>
      </c>
      <c r="C41" s="82"/>
      <c r="D41" s="81"/>
      <c r="E41" s="82"/>
      <c r="F41" s="83"/>
      <c r="G41" s="83"/>
      <c r="H41" s="83"/>
    </row>
    <row r="42" spans="1:8" ht="17.45" customHeight="1" x14ac:dyDescent="0.25">
      <c r="A42" s="74" t="s">
        <v>63</v>
      </c>
      <c r="B42" s="11" t="s">
        <v>64</v>
      </c>
      <c r="C42" s="79">
        <v>1</v>
      </c>
      <c r="D42" s="76"/>
      <c r="E42" s="79" t="s">
        <v>42</v>
      </c>
      <c r="F42" s="83"/>
      <c r="G42" s="83"/>
      <c r="H42" s="83"/>
    </row>
    <row r="43" spans="1:8" ht="33" customHeight="1" x14ac:dyDescent="0.25">
      <c r="A43" s="75"/>
      <c r="B43" s="11" t="s">
        <v>65</v>
      </c>
      <c r="C43" s="80"/>
      <c r="D43" s="77"/>
      <c r="E43" s="80"/>
      <c r="F43" s="83"/>
      <c r="G43" s="83"/>
      <c r="H43" s="83"/>
    </row>
    <row r="44" spans="1:8" ht="17.45" customHeight="1" thickBot="1" x14ac:dyDescent="0.3">
      <c r="A44" s="78"/>
      <c r="B44" s="12" t="s">
        <v>57</v>
      </c>
      <c r="C44" s="82"/>
      <c r="D44" s="81"/>
      <c r="E44" s="82"/>
      <c r="F44" s="83"/>
      <c r="G44" s="83"/>
      <c r="H44" s="83"/>
    </row>
    <row r="45" spans="1:8" ht="17.45" customHeight="1" x14ac:dyDescent="0.25">
      <c r="A45" s="74" t="s">
        <v>66</v>
      </c>
      <c r="B45" s="11" t="s">
        <v>67</v>
      </c>
      <c r="C45" s="79">
        <v>1</v>
      </c>
      <c r="D45" s="76"/>
      <c r="E45" s="79" t="s">
        <v>42</v>
      </c>
      <c r="F45" s="83"/>
      <c r="G45" s="83"/>
      <c r="H45" s="83"/>
    </row>
    <row r="46" spans="1:8" ht="17.45" customHeight="1" x14ac:dyDescent="0.25">
      <c r="A46" s="75"/>
      <c r="B46" s="11" t="s">
        <v>68</v>
      </c>
      <c r="C46" s="80"/>
      <c r="D46" s="77"/>
      <c r="E46" s="80"/>
      <c r="F46" s="83"/>
      <c r="G46" s="83"/>
      <c r="H46" s="83"/>
    </row>
    <row r="47" spans="1:8" ht="17.45" customHeight="1" thickBot="1" x14ac:dyDescent="0.3">
      <c r="A47" s="78"/>
      <c r="B47" s="12" t="s">
        <v>69</v>
      </c>
      <c r="C47" s="82"/>
      <c r="D47" s="81"/>
      <c r="E47" s="82"/>
      <c r="F47" s="83"/>
      <c r="G47" s="83"/>
      <c r="H47" s="83"/>
    </row>
    <row r="48" spans="1:8" ht="17.45" customHeight="1" x14ac:dyDescent="0.25">
      <c r="A48" s="74" t="s">
        <v>150</v>
      </c>
      <c r="B48" s="11" t="s">
        <v>67</v>
      </c>
      <c r="C48" s="79">
        <v>1</v>
      </c>
      <c r="D48" s="76"/>
      <c r="E48" s="79" t="s">
        <v>42</v>
      </c>
      <c r="F48" s="83"/>
      <c r="G48" s="83"/>
      <c r="H48" s="83"/>
    </row>
    <row r="49" spans="1:8" ht="17.45" customHeight="1" x14ac:dyDescent="0.25">
      <c r="A49" s="75"/>
      <c r="B49" s="11" t="s">
        <v>68</v>
      </c>
      <c r="C49" s="80"/>
      <c r="D49" s="77"/>
      <c r="E49" s="80"/>
      <c r="F49" s="83"/>
      <c r="G49" s="83"/>
      <c r="H49" s="83"/>
    </row>
    <row r="50" spans="1:8" ht="17.45" customHeight="1" thickBot="1" x14ac:dyDescent="0.3">
      <c r="A50" s="78"/>
      <c r="B50" s="12" t="s">
        <v>54</v>
      </c>
      <c r="C50" s="82"/>
      <c r="D50" s="81"/>
      <c r="E50" s="82"/>
      <c r="F50" s="83"/>
      <c r="G50" s="83"/>
      <c r="H50" s="83"/>
    </row>
    <row r="51" spans="1:8" ht="17.45" customHeight="1" x14ac:dyDescent="0.25">
      <c r="A51" s="74" t="s">
        <v>70</v>
      </c>
      <c r="B51" s="11" t="s">
        <v>72</v>
      </c>
      <c r="C51" s="79">
        <v>1</v>
      </c>
      <c r="D51" s="76"/>
      <c r="E51" s="79" t="s">
        <v>42</v>
      </c>
      <c r="F51" s="83"/>
      <c r="G51" s="83"/>
      <c r="H51" s="83"/>
    </row>
    <row r="52" spans="1:8" ht="17.45" customHeight="1" x14ac:dyDescent="0.25">
      <c r="A52" s="75"/>
      <c r="B52" s="11" t="s">
        <v>73</v>
      </c>
      <c r="C52" s="80"/>
      <c r="D52" s="77"/>
      <c r="E52" s="80"/>
      <c r="F52" s="83"/>
      <c r="G52" s="83"/>
      <c r="H52" s="83"/>
    </row>
    <row r="53" spans="1:8" ht="17.45" customHeight="1" thickBot="1" x14ac:dyDescent="0.3">
      <c r="A53" s="78"/>
      <c r="B53" s="12" t="s">
        <v>54</v>
      </c>
      <c r="C53" s="82"/>
      <c r="D53" s="81"/>
      <c r="E53" s="82"/>
      <c r="F53" s="83"/>
      <c r="G53" s="83"/>
      <c r="H53" s="83"/>
    </row>
    <row r="54" spans="1:8" ht="17.45" customHeight="1" x14ac:dyDescent="0.25">
      <c r="A54" s="74" t="s">
        <v>71</v>
      </c>
      <c r="B54" s="11" t="s">
        <v>72</v>
      </c>
      <c r="C54" s="79">
        <v>1</v>
      </c>
      <c r="D54" s="76"/>
      <c r="E54" s="79" t="s">
        <v>42</v>
      </c>
      <c r="F54" s="83"/>
      <c r="G54" s="83"/>
      <c r="H54" s="83"/>
    </row>
    <row r="55" spans="1:8" ht="17.45" customHeight="1" x14ac:dyDescent="0.25">
      <c r="A55" s="75"/>
      <c r="B55" s="11" t="s">
        <v>73</v>
      </c>
      <c r="C55" s="80"/>
      <c r="D55" s="77"/>
      <c r="E55" s="80"/>
      <c r="F55" s="83"/>
      <c r="G55" s="83"/>
      <c r="H55" s="83"/>
    </row>
    <row r="56" spans="1:8" ht="17.45" customHeight="1" thickBot="1" x14ac:dyDescent="0.3">
      <c r="A56" s="78"/>
      <c r="B56" s="12" t="s">
        <v>57</v>
      </c>
      <c r="C56" s="82"/>
      <c r="D56" s="81"/>
      <c r="E56" s="82"/>
      <c r="F56" s="83"/>
      <c r="G56" s="83"/>
      <c r="H56" s="83"/>
    </row>
    <row r="57" spans="1:8" ht="17.45" customHeight="1" x14ac:dyDescent="0.25">
      <c r="A57" s="74" t="s">
        <v>74</v>
      </c>
      <c r="B57" s="11" t="s">
        <v>76</v>
      </c>
      <c r="C57" s="79">
        <v>1</v>
      </c>
      <c r="D57" s="76"/>
      <c r="E57" s="79" t="s">
        <v>42</v>
      </c>
      <c r="F57" s="83"/>
      <c r="G57" s="83"/>
      <c r="H57" s="83"/>
    </row>
    <row r="58" spans="1:8" ht="17.45" customHeight="1" x14ac:dyDescent="0.25">
      <c r="A58" s="75"/>
      <c r="B58" s="11" t="s">
        <v>77</v>
      </c>
      <c r="C58" s="80"/>
      <c r="D58" s="77"/>
      <c r="E58" s="80"/>
      <c r="F58" s="83"/>
      <c r="G58" s="83"/>
      <c r="H58" s="83"/>
    </row>
    <row r="59" spans="1:8" ht="17.45" customHeight="1" thickBot="1" x14ac:dyDescent="0.3">
      <c r="A59" s="78"/>
      <c r="B59" s="12" t="s">
        <v>54</v>
      </c>
      <c r="C59" s="82"/>
      <c r="D59" s="81"/>
      <c r="E59" s="82"/>
      <c r="F59" s="83"/>
      <c r="G59" s="83"/>
      <c r="H59" s="83"/>
    </row>
    <row r="60" spans="1:8" ht="17.45" customHeight="1" x14ac:dyDescent="0.25">
      <c r="A60" s="74" t="s">
        <v>75</v>
      </c>
      <c r="B60" s="11" t="s">
        <v>76</v>
      </c>
      <c r="C60" s="79">
        <v>1</v>
      </c>
      <c r="D60" s="76"/>
      <c r="E60" s="79" t="s">
        <v>42</v>
      </c>
      <c r="F60" s="83"/>
      <c r="G60" s="83"/>
      <c r="H60" s="83"/>
    </row>
    <row r="61" spans="1:8" ht="17.45" customHeight="1" x14ac:dyDescent="0.25">
      <c r="A61" s="75"/>
      <c r="B61" s="11" t="s">
        <v>77</v>
      </c>
      <c r="C61" s="80"/>
      <c r="D61" s="77"/>
      <c r="E61" s="80"/>
      <c r="F61" s="83"/>
      <c r="G61" s="83"/>
      <c r="H61" s="83"/>
    </row>
    <row r="62" spans="1:8" ht="17.45" customHeight="1" thickBot="1" x14ac:dyDescent="0.3">
      <c r="A62" s="78"/>
      <c r="B62" s="12" t="s">
        <v>57</v>
      </c>
      <c r="C62" s="82"/>
      <c r="D62" s="81"/>
      <c r="E62" s="82"/>
      <c r="F62" s="83"/>
      <c r="G62" s="83"/>
      <c r="H62" s="83"/>
    </row>
    <row r="63" spans="1:8" ht="17.45" customHeight="1" x14ac:dyDescent="0.25">
      <c r="A63" s="74" t="s">
        <v>78</v>
      </c>
      <c r="B63" s="11" t="s">
        <v>80</v>
      </c>
      <c r="C63" s="79">
        <v>1</v>
      </c>
      <c r="D63" s="76"/>
      <c r="E63" s="79" t="s">
        <v>42</v>
      </c>
      <c r="F63" s="83"/>
      <c r="G63" s="83"/>
      <c r="H63" s="83"/>
    </row>
    <row r="64" spans="1:8" ht="49.5" customHeight="1" x14ac:dyDescent="0.25">
      <c r="A64" s="75"/>
      <c r="B64" s="11" t="s">
        <v>81</v>
      </c>
      <c r="C64" s="80"/>
      <c r="D64" s="77"/>
      <c r="E64" s="80"/>
      <c r="F64" s="83"/>
      <c r="G64" s="83"/>
      <c r="H64" s="83"/>
    </row>
    <row r="65" spans="1:8" ht="17.45" customHeight="1" thickBot="1" x14ac:dyDescent="0.3">
      <c r="A65" s="78"/>
      <c r="B65" s="12" t="s">
        <v>54</v>
      </c>
      <c r="C65" s="82"/>
      <c r="D65" s="81"/>
      <c r="E65" s="82"/>
      <c r="F65" s="83"/>
      <c r="G65" s="83"/>
      <c r="H65" s="83"/>
    </row>
    <row r="66" spans="1:8" ht="17.45" customHeight="1" x14ac:dyDescent="0.25">
      <c r="A66" s="74" t="s">
        <v>79</v>
      </c>
      <c r="B66" s="11" t="s">
        <v>80</v>
      </c>
      <c r="C66" s="79">
        <v>1</v>
      </c>
      <c r="D66" s="76"/>
      <c r="E66" s="79" t="s">
        <v>42</v>
      </c>
      <c r="F66" s="83"/>
      <c r="G66" s="83"/>
      <c r="H66" s="83"/>
    </row>
    <row r="67" spans="1:8" ht="49.5" customHeight="1" x14ac:dyDescent="0.25">
      <c r="A67" s="75"/>
      <c r="B67" s="11" t="s">
        <v>83</v>
      </c>
      <c r="C67" s="80"/>
      <c r="D67" s="77"/>
      <c r="E67" s="80"/>
      <c r="F67" s="83"/>
      <c r="G67" s="83"/>
      <c r="H67" s="83"/>
    </row>
    <row r="68" spans="1:8" ht="17.45" customHeight="1" thickBot="1" x14ac:dyDescent="0.3">
      <c r="A68" s="78"/>
      <c r="B68" s="12" t="s">
        <v>57</v>
      </c>
      <c r="C68" s="82"/>
      <c r="D68" s="81"/>
      <c r="E68" s="82"/>
      <c r="F68" s="83"/>
      <c r="G68" s="83"/>
      <c r="H68" s="83"/>
    </row>
    <row r="69" spans="1:8" ht="17.45" customHeight="1" x14ac:dyDescent="0.25">
      <c r="A69" s="74" t="s">
        <v>82</v>
      </c>
      <c r="B69" s="11" t="s">
        <v>85</v>
      </c>
      <c r="C69" s="79">
        <v>1</v>
      </c>
      <c r="D69" s="76"/>
      <c r="E69" s="79" t="s">
        <v>42</v>
      </c>
      <c r="F69" s="83"/>
      <c r="G69" s="83"/>
      <c r="H69" s="83"/>
    </row>
    <row r="70" spans="1:8" ht="17.45" customHeight="1" x14ac:dyDescent="0.25">
      <c r="A70" s="75"/>
      <c r="B70" s="11" t="s">
        <v>86</v>
      </c>
      <c r="C70" s="80"/>
      <c r="D70" s="77"/>
      <c r="E70" s="80"/>
      <c r="F70" s="83"/>
      <c r="G70" s="83"/>
      <c r="H70" s="83"/>
    </row>
    <row r="71" spans="1:8" ht="17.45" customHeight="1" thickBot="1" x14ac:dyDescent="0.3">
      <c r="A71" s="78"/>
      <c r="B71" s="12" t="s">
        <v>54</v>
      </c>
      <c r="C71" s="82"/>
      <c r="D71" s="81"/>
      <c r="E71" s="82"/>
      <c r="F71" s="83"/>
      <c r="G71" s="83"/>
      <c r="H71" s="83"/>
    </row>
    <row r="72" spans="1:8" ht="17.45" customHeight="1" x14ac:dyDescent="0.25">
      <c r="A72" s="74" t="s">
        <v>84</v>
      </c>
      <c r="B72" s="11" t="s">
        <v>85</v>
      </c>
      <c r="C72" s="79">
        <v>1</v>
      </c>
      <c r="D72" s="76"/>
      <c r="E72" s="79" t="s">
        <v>42</v>
      </c>
      <c r="F72" s="83"/>
      <c r="G72" s="83"/>
      <c r="H72" s="83"/>
    </row>
    <row r="73" spans="1:8" ht="17.45" customHeight="1" x14ac:dyDescent="0.25">
      <c r="A73" s="75"/>
      <c r="B73" s="11" t="s">
        <v>86</v>
      </c>
      <c r="C73" s="80"/>
      <c r="D73" s="77"/>
      <c r="E73" s="80"/>
      <c r="F73" s="83"/>
      <c r="G73" s="83"/>
      <c r="H73" s="83"/>
    </row>
    <row r="74" spans="1:8" ht="17.45" customHeight="1" thickBot="1" x14ac:dyDescent="0.3">
      <c r="A74" s="78"/>
      <c r="B74" s="12" t="s">
        <v>57</v>
      </c>
      <c r="C74" s="82"/>
      <c r="D74" s="81"/>
      <c r="E74" s="82"/>
      <c r="F74" s="83"/>
      <c r="G74" s="83"/>
      <c r="H74" s="83"/>
    </row>
    <row r="75" spans="1:8" ht="17.45" customHeight="1" x14ac:dyDescent="0.25">
      <c r="A75" s="74" t="s">
        <v>87</v>
      </c>
      <c r="B75" s="11" t="s">
        <v>89</v>
      </c>
      <c r="C75" s="79">
        <v>1</v>
      </c>
      <c r="D75" s="76"/>
      <c r="E75" s="79" t="s">
        <v>42</v>
      </c>
      <c r="F75" s="83"/>
      <c r="G75" s="83"/>
      <c r="H75" s="83"/>
    </row>
    <row r="76" spans="1:8" ht="17.45" customHeight="1" x14ac:dyDescent="0.25">
      <c r="A76" s="75"/>
      <c r="B76" s="11" t="s">
        <v>90</v>
      </c>
      <c r="C76" s="80"/>
      <c r="D76" s="77"/>
      <c r="E76" s="80"/>
      <c r="F76" s="83"/>
      <c r="G76" s="83"/>
      <c r="H76" s="83"/>
    </row>
    <row r="77" spans="1:8" ht="17.45" customHeight="1" thickBot="1" x14ac:dyDescent="0.3">
      <c r="A77" s="78"/>
      <c r="B77" s="12" t="s">
        <v>91</v>
      </c>
      <c r="C77" s="82"/>
      <c r="D77" s="81"/>
      <c r="E77" s="82"/>
      <c r="F77" s="83"/>
      <c r="G77" s="83"/>
      <c r="H77" s="83"/>
    </row>
    <row r="78" spans="1:8" ht="17.45" customHeight="1" x14ac:dyDescent="0.25">
      <c r="A78" s="74" t="s">
        <v>88</v>
      </c>
      <c r="B78" s="11" t="s">
        <v>92</v>
      </c>
      <c r="C78" s="79">
        <v>1</v>
      </c>
      <c r="D78" s="76"/>
      <c r="E78" s="79" t="s">
        <v>42</v>
      </c>
      <c r="F78" s="83"/>
      <c r="G78" s="83"/>
      <c r="H78" s="83"/>
    </row>
    <row r="79" spans="1:8" ht="17.45" customHeight="1" x14ac:dyDescent="0.25">
      <c r="A79" s="75"/>
      <c r="B79" s="11" t="s">
        <v>90</v>
      </c>
      <c r="C79" s="80"/>
      <c r="D79" s="77"/>
      <c r="E79" s="80"/>
      <c r="F79" s="83"/>
      <c r="G79" s="83"/>
      <c r="H79" s="83"/>
    </row>
    <row r="80" spans="1:8" ht="17.45" customHeight="1" thickBot="1" x14ac:dyDescent="0.3">
      <c r="A80" s="78"/>
      <c r="B80" s="12" t="s">
        <v>93</v>
      </c>
      <c r="C80" s="82"/>
      <c r="D80" s="81"/>
      <c r="E80" s="82"/>
      <c r="F80" s="83"/>
      <c r="G80" s="83"/>
      <c r="H80" s="83"/>
    </row>
    <row r="82" spans="4:6" ht="35.1" customHeight="1" x14ac:dyDescent="0.25">
      <c r="D82" s="14" t="s">
        <v>160</v>
      </c>
      <c r="E82" s="27">
        <f>SUM(D3:D80,E3:E19)+E23</f>
        <v>0</v>
      </c>
      <c r="F82" s="2" t="s">
        <v>167</v>
      </c>
    </row>
  </sheetData>
  <sheetProtection algorithmName="SHA-512" hashValue="UdXZBwOkzHxNT6EnswAoKTqYFc/vY+if9qLQFTW9cUvDKXtgHcfl8HhhTi4hE21BRU4dhjcuO61TvpA6ddSN2A==" saltValue="dfjEh9bZ3GZJGD2/DPQ4fw==" spinCount="100000" sheet="1" objects="1" scenarios="1" selectLockedCells="1"/>
  <mergeCells count="182">
    <mergeCell ref="F75:F77"/>
    <mergeCell ref="G75:G77"/>
    <mergeCell ref="H75:H77"/>
    <mergeCell ref="F78:F80"/>
    <mergeCell ref="G78:G80"/>
    <mergeCell ref="H78:H80"/>
    <mergeCell ref="F69:F71"/>
    <mergeCell ref="G69:G71"/>
    <mergeCell ref="H69:H71"/>
    <mergeCell ref="F72:F74"/>
    <mergeCell ref="G72:G74"/>
    <mergeCell ref="H72:H74"/>
    <mergeCell ref="F63:F65"/>
    <mergeCell ref="G63:G65"/>
    <mergeCell ref="H63:H65"/>
    <mergeCell ref="F66:F68"/>
    <mergeCell ref="G66:G68"/>
    <mergeCell ref="H66:H68"/>
    <mergeCell ref="F57:F59"/>
    <mergeCell ref="G57:G59"/>
    <mergeCell ref="H57:H59"/>
    <mergeCell ref="F60:F62"/>
    <mergeCell ref="G60:G62"/>
    <mergeCell ref="H60:H62"/>
    <mergeCell ref="F51:F53"/>
    <mergeCell ref="G51:G53"/>
    <mergeCell ref="H51:H53"/>
    <mergeCell ref="F54:F56"/>
    <mergeCell ref="G54:G56"/>
    <mergeCell ref="H54:H56"/>
    <mergeCell ref="F45:F47"/>
    <mergeCell ref="G45:G47"/>
    <mergeCell ref="H45:H47"/>
    <mergeCell ref="F48:F50"/>
    <mergeCell ref="G48:G50"/>
    <mergeCell ref="H48:H50"/>
    <mergeCell ref="F39:F41"/>
    <mergeCell ref="G39:G41"/>
    <mergeCell ref="H39:H41"/>
    <mergeCell ref="F42:F44"/>
    <mergeCell ref="G42:G44"/>
    <mergeCell ref="H42:H44"/>
    <mergeCell ref="F33:F35"/>
    <mergeCell ref="G33:G35"/>
    <mergeCell ref="H33:H35"/>
    <mergeCell ref="F36:F38"/>
    <mergeCell ref="G36:G38"/>
    <mergeCell ref="H36:H38"/>
    <mergeCell ref="F27:F29"/>
    <mergeCell ref="G27:G29"/>
    <mergeCell ref="H27:H29"/>
    <mergeCell ref="F30:F32"/>
    <mergeCell ref="G30:G32"/>
    <mergeCell ref="H30:H32"/>
    <mergeCell ref="F25:F26"/>
    <mergeCell ref="G25:G26"/>
    <mergeCell ref="H25:H26"/>
    <mergeCell ref="F18:F19"/>
    <mergeCell ref="G18:G19"/>
    <mergeCell ref="H18:H19"/>
    <mergeCell ref="F23:F24"/>
    <mergeCell ref="G23:G24"/>
    <mergeCell ref="H23:H24"/>
    <mergeCell ref="F12:F14"/>
    <mergeCell ref="G12:G14"/>
    <mergeCell ref="H12:H14"/>
    <mergeCell ref="F15:F17"/>
    <mergeCell ref="G15:G17"/>
    <mergeCell ref="H15:H17"/>
    <mergeCell ref="F3:F5"/>
    <mergeCell ref="G3:G5"/>
    <mergeCell ref="H3:H5"/>
    <mergeCell ref="F6:F8"/>
    <mergeCell ref="G6:G8"/>
    <mergeCell ref="H6:H8"/>
    <mergeCell ref="F9:F11"/>
    <mergeCell ref="G9:G11"/>
    <mergeCell ref="H9:H11"/>
    <mergeCell ref="A78:A80"/>
    <mergeCell ref="D78:D80"/>
    <mergeCell ref="E78:E80"/>
    <mergeCell ref="A72:A74"/>
    <mergeCell ref="D72:D74"/>
    <mergeCell ref="E72:E74"/>
    <mergeCell ref="A75:A77"/>
    <mergeCell ref="D75:D77"/>
    <mergeCell ref="E75:E77"/>
    <mergeCell ref="C72:C74"/>
    <mergeCell ref="C75:C77"/>
    <mergeCell ref="C78:C80"/>
    <mergeCell ref="A57:A59"/>
    <mergeCell ref="D57:D59"/>
    <mergeCell ref="E57:E59"/>
    <mergeCell ref="C54:C56"/>
    <mergeCell ref="C57:C59"/>
    <mergeCell ref="A69:A71"/>
    <mergeCell ref="D69:D71"/>
    <mergeCell ref="E69:E71"/>
    <mergeCell ref="C66:C68"/>
    <mergeCell ref="C69:C71"/>
    <mergeCell ref="A60:A62"/>
    <mergeCell ref="D60:D62"/>
    <mergeCell ref="E60:E62"/>
    <mergeCell ref="A63:A65"/>
    <mergeCell ref="D63:D65"/>
    <mergeCell ref="E63:E65"/>
    <mergeCell ref="C60:C62"/>
    <mergeCell ref="C63:C65"/>
    <mergeCell ref="A66:A68"/>
    <mergeCell ref="D66:D68"/>
    <mergeCell ref="E66:E68"/>
    <mergeCell ref="A48:A50"/>
    <mergeCell ref="D48:D50"/>
    <mergeCell ref="E48:E50"/>
    <mergeCell ref="A51:A53"/>
    <mergeCell ref="D51:D53"/>
    <mergeCell ref="E51:E53"/>
    <mergeCell ref="C48:C50"/>
    <mergeCell ref="C51:C53"/>
    <mergeCell ref="A54:A56"/>
    <mergeCell ref="D54:D56"/>
    <mergeCell ref="E54:E56"/>
    <mergeCell ref="A39:A41"/>
    <mergeCell ref="D39:D41"/>
    <mergeCell ref="E39:E41"/>
    <mergeCell ref="C36:C38"/>
    <mergeCell ref="C39:C41"/>
    <mergeCell ref="A42:A44"/>
    <mergeCell ref="D42:D44"/>
    <mergeCell ref="E42:E44"/>
    <mergeCell ref="A45:A47"/>
    <mergeCell ref="D45:D47"/>
    <mergeCell ref="E45:E47"/>
    <mergeCell ref="C42:C44"/>
    <mergeCell ref="C45:C47"/>
    <mergeCell ref="A30:A32"/>
    <mergeCell ref="D30:D32"/>
    <mergeCell ref="E30:E32"/>
    <mergeCell ref="A33:A35"/>
    <mergeCell ref="D33:D35"/>
    <mergeCell ref="E33:E35"/>
    <mergeCell ref="C30:C32"/>
    <mergeCell ref="C33:C35"/>
    <mergeCell ref="A36:A38"/>
    <mergeCell ref="D36:D38"/>
    <mergeCell ref="E36:E38"/>
    <mergeCell ref="A23:A24"/>
    <mergeCell ref="D23:D24"/>
    <mergeCell ref="E23:E24"/>
    <mergeCell ref="A25:A26"/>
    <mergeCell ref="D25:D26"/>
    <mergeCell ref="E25:E26"/>
    <mergeCell ref="C25:C26"/>
    <mergeCell ref="A27:A29"/>
    <mergeCell ref="D27:D29"/>
    <mergeCell ref="E27:E29"/>
    <mergeCell ref="C27:C29"/>
    <mergeCell ref="C23:C24"/>
    <mergeCell ref="A18:A19"/>
    <mergeCell ref="D18:D19"/>
    <mergeCell ref="E18:E19"/>
    <mergeCell ref="A9:A11"/>
    <mergeCell ref="D9:D11"/>
    <mergeCell ref="E9:E11"/>
    <mergeCell ref="A12:A14"/>
    <mergeCell ref="D12:D14"/>
    <mergeCell ref="E12:E14"/>
    <mergeCell ref="C9:C11"/>
    <mergeCell ref="C12:C14"/>
    <mergeCell ref="C15:C17"/>
    <mergeCell ref="C18:C19"/>
    <mergeCell ref="A3:A5"/>
    <mergeCell ref="D3:D5"/>
    <mergeCell ref="E3:E5"/>
    <mergeCell ref="A6:A8"/>
    <mergeCell ref="D6:D8"/>
    <mergeCell ref="E6:E8"/>
    <mergeCell ref="A15:A17"/>
    <mergeCell ref="D15:D17"/>
    <mergeCell ref="E15:E17"/>
    <mergeCell ref="C3:C5"/>
    <mergeCell ref="C6:C8"/>
  </mergeCells>
  <phoneticPr fontId="3" type="noConversion"/>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6881BD-5CA7-4B78-B8F8-C345EBAE5858}">
  <dimension ref="A1:F19"/>
  <sheetViews>
    <sheetView workbookViewId="0">
      <pane ySplit="1" topLeftCell="A2" activePane="bottomLeft" state="frozen"/>
      <selection pane="bottomLeft" activeCell="E3" sqref="E3"/>
    </sheetView>
  </sheetViews>
  <sheetFormatPr defaultRowHeight="15" x14ac:dyDescent="0.25"/>
  <cols>
    <col min="1" max="1" width="9.42578125" bestFit="1" customWidth="1"/>
    <col min="2" max="2" width="35.7109375" customWidth="1"/>
    <col min="3" max="3" width="13.5703125" customWidth="1"/>
    <col min="4" max="4" width="22.5703125" bestFit="1" customWidth="1"/>
    <col min="5" max="5" width="22.5703125" customWidth="1"/>
  </cols>
  <sheetData>
    <row r="1" spans="1:5" ht="30.95" customHeight="1" thickBot="1" x14ac:dyDescent="0.3">
      <c r="A1" s="6"/>
      <c r="B1" s="7" t="s">
        <v>19</v>
      </c>
      <c r="C1" s="7" t="s">
        <v>19</v>
      </c>
      <c r="D1" s="8" t="s">
        <v>94</v>
      </c>
      <c r="E1" s="8" t="s">
        <v>155</v>
      </c>
    </row>
    <row r="2" spans="1:5" ht="21" customHeight="1" thickBot="1" x14ac:dyDescent="0.3">
      <c r="A2" s="13" t="s">
        <v>95</v>
      </c>
      <c r="B2" s="10" t="s">
        <v>96</v>
      </c>
      <c r="C2" s="10"/>
      <c r="D2" s="21"/>
      <c r="E2" s="21"/>
    </row>
    <row r="3" spans="1:5" ht="33" customHeight="1" thickBot="1" x14ac:dyDescent="0.3">
      <c r="A3" s="9" t="s">
        <v>97</v>
      </c>
      <c r="B3" s="12" t="s">
        <v>98</v>
      </c>
      <c r="C3" s="18">
        <v>1</v>
      </c>
      <c r="D3" s="41"/>
      <c r="E3" s="41"/>
    </row>
    <row r="4" spans="1:5" ht="33" customHeight="1" thickBot="1" x14ac:dyDescent="0.3">
      <c r="A4" s="9" t="s">
        <v>99</v>
      </c>
      <c r="B4" s="12" t="s">
        <v>100</v>
      </c>
      <c r="C4" s="18">
        <v>1</v>
      </c>
      <c r="D4" s="41"/>
      <c r="E4" s="41"/>
    </row>
    <row r="5" spans="1:5" ht="33" customHeight="1" thickBot="1" x14ac:dyDescent="0.3">
      <c r="A5" s="9" t="s">
        <v>101</v>
      </c>
      <c r="B5" s="12" t="s">
        <v>102</v>
      </c>
      <c r="C5" s="18">
        <v>1</v>
      </c>
      <c r="D5" s="41"/>
      <c r="E5" s="41"/>
    </row>
    <row r="6" spans="1:5" ht="33" customHeight="1" thickBot="1" x14ac:dyDescent="0.3">
      <c r="A6" s="9" t="s">
        <v>103</v>
      </c>
      <c r="B6" s="12" t="s">
        <v>104</v>
      </c>
      <c r="C6" s="18">
        <v>1</v>
      </c>
      <c r="D6" s="41"/>
      <c r="E6" s="41"/>
    </row>
    <row r="7" spans="1:5" ht="33" customHeight="1" thickBot="1" x14ac:dyDescent="0.3">
      <c r="A7" s="9" t="s">
        <v>105</v>
      </c>
      <c r="B7" s="12" t="s">
        <v>106</v>
      </c>
      <c r="C7" s="18">
        <v>1</v>
      </c>
      <c r="D7" s="41"/>
      <c r="E7" s="41"/>
    </row>
    <row r="8" spans="1:5" ht="33" customHeight="1" thickBot="1" x14ac:dyDescent="0.3">
      <c r="A8" s="9" t="s">
        <v>107</v>
      </c>
      <c r="B8" s="12" t="s">
        <v>108</v>
      </c>
      <c r="C8" s="18">
        <v>1</v>
      </c>
      <c r="D8" s="41"/>
      <c r="E8" s="41"/>
    </row>
    <row r="9" spans="1:5" ht="15" customHeight="1" thickBot="1" x14ac:dyDescent="0.3">
      <c r="A9" s="29"/>
      <c r="B9" s="30"/>
      <c r="C9" s="31"/>
      <c r="D9" s="32"/>
      <c r="E9" s="32"/>
    </row>
    <row r="10" spans="1:5" ht="30.95" customHeight="1" thickBot="1" x14ac:dyDescent="0.3">
      <c r="A10" s="6"/>
      <c r="B10" s="7" t="s">
        <v>19</v>
      </c>
      <c r="C10" s="7" t="s">
        <v>19</v>
      </c>
      <c r="D10" s="8" t="s">
        <v>94</v>
      </c>
      <c r="E10" s="8" t="s">
        <v>155</v>
      </c>
    </row>
    <row r="11" spans="1:5" ht="21" customHeight="1" thickBot="1" x14ac:dyDescent="0.3">
      <c r="A11" s="13" t="s">
        <v>95</v>
      </c>
      <c r="B11" s="10" t="s">
        <v>154</v>
      </c>
      <c r="C11" s="10"/>
      <c r="D11" s="21"/>
      <c r="E11" s="21"/>
    </row>
    <row r="12" spans="1:5" ht="33" customHeight="1" thickBot="1" x14ac:dyDescent="0.3">
      <c r="A12" s="9" t="s">
        <v>97</v>
      </c>
      <c r="B12" s="12" t="s">
        <v>98</v>
      </c>
      <c r="C12" s="18">
        <v>1</v>
      </c>
      <c r="D12" s="41"/>
      <c r="E12" s="25" t="s">
        <v>42</v>
      </c>
    </row>
    <row r="13" spans="1:5" ht="33" customHeight="1" thickBot="1" x14ac:dyDescent="0.3">
      <c r="A13" s="9" t="s">
        <v>99</v>
      </c>
      <c r="B13" s="12" t="s">
        <v>100</v>
      </c>
      <c r="C13" s="18">
        <v>1</v>
      </c>
      <c r="D13" s="41"/>
      <c r="E13" s="25" t="s">
        <v>42</v>
      </c>
    </row>
    <row r="14" spans="1:5" ht="33" customHeight="1" thickBot="1" x14ac:dyDescent="0.3">
      <c r="A14" s="9" t="s">
        <v>101</v>
      </c>
      <c r="B14" s="12" t="s">
        <v>102</v>
      </c>
      <c r="C14" s="18">
        <v>1</v>
      </c>
      <c r="D14" s="41"/>
      <c r="E14" s="25" t="s">
        <v>42</v>
      </c>
    </row>
    <row r="15" spans="1:5" ht="33" customHeight="1" thickBot="1" x14ac:dyDescent="0.3">
      <c r="A15" s="9" t="s">
        <v>103</v>
      </c>
      <c r="B15" s="12" t="s">
        <v>104</v>
      </c>
      <c r="C15" s="18">
        <v>1</v>
      </c>
      <c r="D15" s="41"/>
      <c r="E15" s="25" t="s">
        <v>42</v>
      </c>
    </row>
    <row r="16" spans="1:5" ht="33" customHeight="1" thickBot="1" x14ac:dyDescent="0.3">
      <c r="A16" s="9" t="s">
        <v>105</v>
      </c>
      <c r="B16" s="12" t="s">
        <v>106</v>
      </c>
      <c r="C16" s="18">
        <v>1</v>
      </c>
      <c r="D16" s="41"/>
      <c r="E16" s="25" t="s">
        <v>42</v>
      </c>
    </row>
    <row r="17" spans="1:6" ht="33" customHeight="1" thickBot="1" x14ac:dyDescent="0.3">
      <c r="A17" s="9" t="s">
        <v>107</v>
      </c>
      <c r="B17" s="12" t="s">
        <v>108</v>
      </c>
      <c r="C17" s="18">
        <v>1</v>
      </c>
      <c r="D17" s="41"/>
      <c r="E17" s="25" t="s">
        <v>42</v>
      </c>
    </row>
    <row r="19" spans="1:6" ht="35.1" customHeight="1" x14ac:dyDescent="0.25">
      <c r="D19" s="14" t="s">
        <v>159</v>
      </c>
      <c r="E19" s="27">
        <f>SUM(D3:D17,E3:E8)</f>
        <v>0</v>
      </c>
      <c r="F19" s="2" t="s">
        <v>168</v>
      </c>
    </row>
  </sheetData>
  <sheetProtection algorithmName="SHA-512" hashValue="tzxLadcqHstrJMGt9tvDtncMpRgzC2QUtf+TSSn+5U155V39mmC6jebIk4VOKSxBZc6+gVTCQsdkQjMlks6A4Q==" saltValue="Ijej3DPCEszCRKcLHaP6fQ==" spinCount="100000" sheet="1" objects="1" scenarios="1" selectLockedCells="1"/>
  <autoFilter ref="A1:E1" xr:uid="{D0922561-DFAE-412F-BF97-969A21D105D8}"/>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B52E74-CC91-4208-B8E8-ED9E510F478F}">
  <dimension ref="A1:E11"/>
  <sheetViews>
    <sheetView workbookViewId="0">
      <pane ySplit="1" topLeftCell="A2" activePane="bottomLeft" state="frozen"/>
      <selection pane="bottomLeft" activeCell="D3" sqref="D3"/>
    </sheetView>
  </sheetViews>
  <sheetFormatPr defaultRowHeight="15" x14ac:dyDescent="0.25"/>
  <cols>
    <col min="1" max="1" width="9.42578125" bestFit="1" customWidth="1"/>
    <col min="2" max="2" width="42.42578125" customWidth="1"/>
    <col min="3" max="3" width="13.5703125" customWidth="1"/>
    <col min="4" max="4" width="22.5703125" bestFit="1" customWidth="1"/>
  </cols>
  <sheetData>
    <row r="1" spans="1:5" ht="30.95" customHeight="1" thickBot="1" x14ac:dyDescent="0.3">
      <c r="A1" s="6"/>
      <c r="B1" s="7" t="s">
        <v>19</v>
      </c>
      <c r="C1" s="7" t="s">
        <v>19</v>
      </c>
      <c r="D1" s="8" t="s">
        <v>109</v>
      </c>
    </row>
    <row r="2" spans="1:5" ht="21" customHeight="1" thickBot="1" x14ac:dyDescent="0.3">
      <c r="A2" s="13" t="s">
        <v>110</v>
      </c>
      <c r="B2" s="10" t="s">
        <v>111</v>
      </c>
      <c r="C2" s="10"/>
      <c r="D2" s="10"/>
    </row>
    <row r="3" spans="1:5" ht="41.25" customHeight="1" thickBot="1" x14ac:dyDescent="0.3">
      <c r="A3" s="9" t="s">
        <v>112</v>
      </c>
      <c r="B3" s="12" t="s">
        <v>113</v>
      </c>
      <c r="C3" s="18">
        <v>1</v>
      </c>
      <c r="D3" s="41"/>
    </row>
    <row r="4" spans="1:5" ht="55.5" customHeight="1" thickBot="1" x14ac:dyDescent="0.3">
      <c r="A4" s="9" t="s">
        <v>114</v>
      </c>
      <c r="B4" s="12" t="s">
        <v>115</v>
      </c>
      <c r="C4" s="18">
        <v>1</v>
      </c>
      <c r="D4" s="41"/>
    </row>
    <row r="5" spans="1:5" ht="41.25" customHeight="1" thickBot="1" x14ac:dyDescent="0.3">
      <c r="A5" s="9" t="s">
        <v>116</v>
      </c>
      <c r="B5" s="12" t="s">
        <v>117</v>
      </c>
      <c r="C5" s="18">
        <v>1</v>
      </c>
      <c r="D5" s="41"/>
    </row>
    <row r="6" spans="1:5" ht="70.5" customHeight="1" thickBot="1" x14ac:dyDescent="0.3">
      <c r="A6" s="9" t="s">
        <v>118</v>
      </c>
      <c r="B6" s="12" t="s">
        <v>119</v>
      </c>
      <c r="C6" s="18">
        <v>1</v>
      </c>
      <c r="D6" s="41"/>
    </row>
    <row r="7" spans="1:5" ht="57.75" customHeight="1" thickBot="1" x14ac:dyDescent="0.3">
      <c r="A7" s="9" t="s">
        <v>120</v>
      </c>
      <c r="B7" s="12" t="s">
        <v>121</v>
      </c>
      <c r="C7" s="18">
        <v>1</v>
      </c>
      <c r="D7" s="41"/>
    </row>
    <row r="8" spans="1:5" ht="42.75" customHeight="1" thickBot="1" x14ac:dyDescent="0.3">
      <c r="A8" s="9" t="s">
        <v>122</v>
      </c>
      <c r="B8" s="12" t="s">
        <v>123</v>
      </c>
      <c r="C8" s="18">
        <v>1</v>
      </c>
      <c r="D8" s="41"/>
    </row>
    <row r="9" spans="1:5" ht="37.5" customHeight="1" thickBot="1" x14ac:dyDescent="0.3">
      <c r="A9" s="9" t="s">
        <v>156</v>
      </c>
      <c r="B9" s="12" t="s">
        <v>151</v>
      </c>
      <c r="C9" s="18">
        <v>1</v>
      </c>
      <c r="D9" s="41"/>
    </row>
    <row r="11" spans="1:5" ht="35.1" customHeight="1" x14ac:dyDescent="0.25">
      <c r="C11" s="14" t="s">
        <v>124</v>
      </c>
      <c r="D11" s="27">
        <f>SUM(D3:D9)</f>
        <v>0</v>
      </c>
      <c r="E11" s="2" t="s">
        <v>157</v>
      </c>
    </row>
  </sheetData>
  <sheetProtection algorithmName="SHA-512" hashValue="gTDZVdThlXzj6O/jJHm8LdFQVNH5vTwDLi11DIoAv0ALeLbmiW8OCt+fbiA8k+wkbFVuyFrJVHJ8WYZWYwJKMA==" saltValue="FFyz2VI56YuAWYbfIcTkQw==" spinCount="100000" sheet="1" objects="1" scenarios="1" selectLockedCells="1"/>
  <autoFilter ref="A1:D1" xr:uid="{D0922561-DFAE-412F-BF97-969A21D105D8}"/>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4DE6DD-D35C-4490-BB0D-51CEEA73DE3B}">
  <dimension ref="A1:E7"/>
  <sheetViews>
    <sheetView workbookViewId="0">
      <pane ySplit="1" topLeftCell="A2" activePane="bottomLeft" state="frozen"/>
      <selection pane="bottomLeft" activeCell="D3" sqref="D3"/>
    </sheetView>
  </sheetViews>
  <sheetFormatPr defaultRowHeight="15" x14ac:dyDescent="0.25"/>
  <cols>
    <col min="1" max="1" width="9.42578125" bestFit="1" customWidth="1"/>
    <col min="2" max="2" width="34.28515625" customWidth="1"/>
    <col min="3" max="4" width="15.5703125" customWidth="1"/>
    <col min="5" max="5" width="13.28515625" customWidth="1"/>
    <col min="6" max="6" width="14.85546875" customWidth="1"/>
    <col min="7" max="7" width="13.5703125" customWidth="1"/>
  </cols>
  <sheetData>
    <row r="1" spans="1:5" ht="30.95" customHeight="1" thickBot="1" x14ac:dyDescent="0.3">
      <c r="A1" s="6"/>
      <c r="B1" s="7" t="s">
        <v>19</v>
      </c>
      <c r="C1" s="7" t="s">
        <v>19</v>
      </c>
      <c r="D1" s="8" t="s">
        <v>109</v>
      </c>
    </row>
    <row r="2" spans="1:5" ht="21" customHeight="1" thickBot="1" x14ac:dyDescent="0.3">
      <c r="A2" s="13" t="s">
        <v>125</v>
      </c>
      <c r="B2" s="10" t="s">
        <v>16</v>
      </c>
      <c r="C2" s="10"/>
      <c r="D2" s="10"/>
    </row>
    <row r="3" spans="1:5" ht="39" customHeight="1" thickBot="1" x14ac:dyDescent="0.3">
      <c r="A3" s="9" t="s">
        <v>126</v>
      </c>
      <c r="B3" s="12" t="s">
        <v>127</v>
      </c>
      <c r="C3" s="18">
        <v>1</v>
      </c>
      <c r="D3" s="41"/>
    </row>
    <row r="4" spans="1:5" ht="53.25" customHeight="1" thickBot="1" x14ac:dyDescent="0.3">
      <c r="A4" s="9" t="s">
        <v>128</v>
      </c>
      <c r="B4" s="12" t="s">
        <v>129</v>
      </c>
      <c r="C4" s="18">
        <v>1</v>
      </c>
      <c r="D4" s="41"/>
    </row>
    <row r="5" spans="1:5" ht="42" customHeight="1" thickBot="1" x14ac:dyDescent="0.3">
      <c r="A5" s="9" t="s">
        <v>130</v>
      </c>
      <c r="B5" s="12" t="s">
        <v>131</v>
      </c>
      <c r="C5" s="18">
        <v>1</v>
      </c>
      <c r="D5" s="41"/>
    </row>
    <row r="7" spans="1:5" ht="35.1" customHeight="1" x14ac:dyDescent="0.25">
      <c r="C7" s="14" t="s">
        <v>132</v>
      </c>
      <c r="D7" s="27">
        <f>SUM(D3:D5)</f>
        <v>0</v>
      </c>
      <c r="E7" s="2" t="s">
        <v>157</v>
      </c>
    </row>
  </sheetData>
  <sheetProtection algorithmName="SHA-512" hashValue="AwPMsV93GeFuuwPVwPDv3/hHgreyyFF5npiSLGmunIMwE5NA1ZlpT/V0x3mGDzZSLOmJJrfg1iFjQP6GvONkfg==" saltValue="SJFvEWw+/mDNwAPckY9Y5A==" spinCount="100000" sheet="1" objects="1" scenarios="1" selectLockedCells="1"/>
  <autoFilter ref="A1:D1" xr:uid="{D0922561-DFAE-412F-BF97-969A21D105D8}"/>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3109A4-F92C-45E5-916B-6291DD4597B2}">
  <dimension ref="A1:F26"/>
  <sheetViews>
    <sheetView workbookViewId="0">
      <selection activeCell="E10" sqref="E10"/>
    </sheetView>
  </sheetViews>
  <sheetFormatPr defaultRowHeight="15" x14ac:dyDescent="0.25"/>
  <cols>
    <col min="1" max="1" width="10.7109375" customWidth="1"/>
    <col min="2" max="2" width="34.5703125" customWidth="1"/>
    <col min="3" max="3" width="15.7109375" customWidth="1"/>
    <col min="4" max="5" width="20.5703125" customWidth="1"/>
    <col min="6" max="6" width="42.7109375" customWidth="1"/>
  </cols>
  <sheetData>
    <row r="1" spans="1:6" ht="30.95" customHeight="1" thickBot="1" x14ac:dyDescent="0.3">
      <c r="A1" s="36" t="s">
        <v>193</v>
      </c>
      <c r="B1" s="39" t="s">
        <v>133</v>
      </c>
    </row>
    <row r="2" spans="1:6" ht="159" customHeight="1" thickBot="1" x14ac:dyDescent="0.3">
      <c r="A2" s="3"/>
      <c r="B2" s="84" t="s">
        <v>173</v>
      </c>
      <c r="C2" s="85"/>
      <c r="D2" s="85"/>
      <c r="E2" s="85"/>
      <c r="F2" s="86"/>
    </row>
    <row r="3" spans="1:6" ht="15.75" thickBot="1" x14ac:dyDescent="0.3"/>
    <row r="4" spans="1:6" ht="30.75" thickBot="1" x14ac:dyDescent="0.3">
      <c r="A4" s="6"/>
      <c r="B4" s="7" t="s">
        <v>19</v>
      </c>
      <c r="C4" s="7" t="s">
        <v>20</v>
      </c>
      <c r="D4" s="8" t="s">
        <v>172</v>
      </c>
      <c r="E4" s="8" t="s">
        <v>174</v>
      </c>
    </row>
    <row r="5" spans="1:6" ht="21" customHeight="1" thickBot="1" x14ac:dyDescent="0.3">
      <c r="A5" s="16" t="s">
        <v>181</v>
      </c>
      <c r="B5" s="10" t="s">
        <v>189</v>
      </c>
      <c r="C5" s="10"/>
      <c r="D5" s="10"/>
      <c r="E5" s="10"/>
    </row>
    <row r="6" spans="1:6" ht="10.5" customHeight="1" thickBot="1" x14ac:dyDescent="0.3">
      <c r="A6" s="13"/>
      <c r="B6" s="10"/>
      <c r="C6" s="10"/>
      <c r="D6" s="10"/>
      <c r="E6" s="10"/>
    </row>
    <row r="7" spans="1:6" ht="29.1" customHeight="1" thickBot="1" x14ac:dyDescent="0.3">
      <c r="A7" s="9" t="s">
        <v>175</v>
      </c>
      <c r="B7" s="12" t="s">
        <v>134</v>
      </c>
      <c r="C7" s="18" t="s">
        <v>135</v>
      </c>
      <c r="D7" s="41"/>
      <c r="E7" s="41"/>
    </row>
    <row r="8" spans="1:6" ht="29.1" customHeight="1" thickBot="1" x14ac:dyDescent="0.3">
      <c r="A8" s="9" t="s">
        <v>176</v>
      </c>
      <c r="B8" s="12" t="s">
        <v>170</v>
      </c>
      <c r="C8" s="18" t="s">
        <v>135</v>
      </c>
      <c r="D8" s="41"/>
      <c r="E8" s="41"/>
    </row>
    <row r="9" spans="1:6" ht="29.1" customHeight="1" thickBot="1" x14ac:dyDescent="0.3">
      <c r="A9" s="9" t="s">
        <v>177</v>
      </c>
      <c r="B9" s="12" t="s">
        <v>136</v>
      </c>
      <c r="C9" s="18" t="s">
        <v>135</v>
      </c>
      <c r="D9" s="41"/>
      <c r="E9" s="41"/>
    </row>
    <row r="10" spans="1:6" ht="29.1" customHeight="1" thickBot="1" x14ac:dyDescent="0.3">
      <c r="A10" s="9" t="s">
        <v>178</v>
      </c>
      <c r="B10" s="12" t="s">
        <v>137</v>
      </c>
      <c r="C10" s="18" t="s">
        <v>135</v>
      </c>
      <c r="D10" s="41"/>
      <c r="E10" s="41"/>
    </row>
    <row r="11" spans="1:6" ht="29.1" customHeight="1" thickBot="1" x14ac:dyDescent="0.3">
      <c r="A11" s="9" t="s">
        <v>179</v>
      </c>
      <c r="B11" s="12" t="s">
        <v>171</v>
      </c>
      <c r="C11" s="18" t="s">
        <v>135</v>
      </c>
      <c r="D11" s="41"/>
      <c r="E11" s="41"/>
    </row>
    <row r="12" spans="1:6" ht="29.1" customHeight="1" thickBot="1" x14ac:dyDescent="0.3">
      <c r="A12" s="9" t="s">
        <v>180</v>
      </c>
      <c r="B12" s="12" t="s">
        <v>138</v>
      </c>
      <c r="C12" s="18" t="s">
        <v>135</v>
      </c>
      <c r="D12" s="41"/>
      <c r="E12" s="41"/>
    </row>
    <row r="13" spans="1:6" ht="18" customHeight="1" x14ac:dyDescent="0.25">
      <c r="A13" s="17"/>
      <c r="B13" s="17"/>
      <c r="C13" s="17"/>
      <c r="D13" s="17"/>
    </row>
    <row r="14" spans="1:6" ht="35.1" customHeight="1" x14ac:dyDescent="0.25">
      <c r="A14" s="17"/>
      <c r="B14" s="17"/>
      <c r="C14" s="17"/>
      <c r="D14" s="14" t="s">
        <v>163</v>
      </c>
      <c r="E14" s="27">
        <f>SUM(D7:D12,E7:E12)</f>
        <v>0</v>
      </c>
      <c r="F14" s="2" t="s">
        <v>157</v>
      </c>
    </row>
    <row r="15" spans="1:6" ht="21.75" customHeight="1" thickBot="1" x14ac:dyDescent="0.3">
      <c r="A15" s="17"/>
      <c r="B15" s="17"/>
      <c r="C15" s="17"/>
      <c r="D15" s="17"/>
      <c r="F15" s="15"/>
    </row>
    <row r="16" spans="1:6" ht="30.75" thickBot="1" x14ac:dyDescent="0.3">
      <c r="A16" s="6"/>
      <c r="B16" s="7" t="s">
        <v>19</v>
      </c>
      <c r="C16" s="7" t="s">
        <v>20</v>
      </c>
      <c r="D16" s="8" t="s">
        <v>109</v>
      </c>
      <c r="E16" s="8" t="s">
        <v>23</v>
      </c>
    </row>
    <row r="17" spans="1:6" ht="21" customHeight="1" thickBot="1" x14ac:dyDescent="0.3">
      <c r="A17" s="16" t="s">
        <v>182</v>
      </c>
      <c r="B17" s="10" t="s">
        <v>164</v>
      </c>
      <c r="C17" s="10"/>
      <c r="D17" s="10"/>
      <c r="E17" s="10"/>
    </row>
    <row r="18" spans="1:6" ht="10.5" customHeight="1" thickBot="1" x14ac:dyDescent="0.3">
      <c r="A18" s="13"/>
      <c r="B18" s="10"/>
      <c r="C18" s="10"/>
      <c r="D18" s="10"/>
      <c r="E18" s="10"/>
    </row>
    <row r="19" spans="1:6" ht="29.1" customHeight="1" thickBot="1" x14ac:dyDescent="0.3">
      <c r="A19" s="9" t="s">
        <v>183</v>
      </c>
      <c r="B19" s="12" t="s">
        <v>134</v>
      </c>
      <c r="C19" s="18" t="s">
        <v>152</v>
      </c>
      <c r="D19" s="41"/>
      <c r="E19" s="10" t="s">
        <v>190</v>
      </c>
    </row>
    <row r="20" spans="1:6" ht="29.1" customHeight="1" thickBot="1" x14ac:dyDescent="0.3">
      <c r="A20" s="9" t="s">
        <v>184</v>
      </c>
      <c r="B20" s="12" t="s">
        <v>170</v>
      </c>
      <c r="C20" s="18" t="s">
        <v>152</v>
      </c>
      <c r="D20" s="41"/>
      <c r="E20" s="10" t="s">
        <v>190</v>
      </c>
    </row>
    <row r="21" spans="1:6" ht="29.1" customHeight="1" thickBot="1" x14ac:dyDescent="0.3">
      <c r="A21" s="9" t="s">
        <v>185</v>
      </c>
      <c r="B21" s="12" t="s">
        <v>136</v>
      </c>
      <c r="C21" s="18" t="s">
        <v>152</v>
      </c>
      <c r="D21" s="41"/>
      <c r="E21" s="10" t="s">
        <v>190</v>
      </c>
    </row>
    <row r="22" spans="1:6" ht="29.1" customHeight="1" thickBot="1" x14ac:dyDescent="0.3">
      <c r="A22" s="9" t="s">
        <v>186</v>
      </c>
      <c r="B22" s="12" t="s">
        <v>137</v>
      </c>
      <c r="C22" s="18" t="s">
        <v>152</v>
      </c>
      <c r="D22" s="41"/>
      <c r="E22" s="10" t="s">
        <v>190</v>
      </c>
    </row>
    <row r="23" spans="1:6" ht="29.1" customHeight="1" thickBot="1" x14ac:dyDescent="0.3">
      <c r="A23" s="9" t="s">
        <v>187</v>
      </c>
      <c r="B23" s="12" t="s">
        <v>171</v>
      </c>
      <c r="C23" s="18" t="s">
        <v>152</v>
      </c>
      <c r="D23" s="41"/>
      <c r="E23" s="10" t="s">
        <v>190</v>
      </c>
    </row>
    <row r="24" spans="1:6" ht="29.1" customHeight="1" thickBot="1" x14ac:dyDescent="0.3">
      <c r="A24" s="9" t="s">
        <v>188</v>
      </c>
      <c r="B24" s="12" t="s">
        <v>138</v>
      </c>
      <c r="C24" s="18" t="s">
        <v>152</v>
      </c>
      <c r="D24" s="41"/>
      <c r="E24" s="10" t="s">
        <v>190</v>
      </c>
    </row>
    <row r="25" spans="1:6" ht="18" customHeight="1" x14ac:dyDescent="0.25"/>
    <row r="26" spans="1:6" ht="35.1" customHeight="1" x14ac:dyDescent="0.25">
      <c r="D26" s="14" t="s">
        <v>162</v>
      </c>
      <c r="E26" s="27">
        <f>SUM(D19:D24)</f>
        <v>0</v>
      </c>
      <c r="F26" s="2" t="s">
        <v>157</v>
      </c>
    </row>
  </sheetData>
  <sheetProtection algorithmName="SHA-512" hashValue="Y7txBJNe9iIY8sabjxUr/Kh8p+M+BSTLv9UcBj/YaHVHC3uLd0Qk4mUf/R3oxpAq2yCQ6DbzxYeBQ2HEpev7qw==" saltValue="vvwB50+HC/eK56rHmrIJsA==" spinCount="100000" sheet="1" objects="1" scenarios="1" selectLockedCells="1"/>
  <mergeCells count="1">
    <mergeCell ref="B2:F2"/>
  </mergeCells>
  <phoneticPr fontId="3" type="noConversion"/>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2CB677-5B12-469D-B1AC-FDC9C845FB7D}">
  <dimension ref="A1:I8"/>
  <sheetViews>
    <sheetView workbookViewId="0">
      <pane ySplit="4" topLeftCell="A5" activePane="bottomLeft" state="frozen"/>
      <selection pane="bottomLeft" activeCell="C7" sqref="C7:C8"/>
    </sheetView>
  </sheetViews>
  <sheetFormatPr defaultRowHeight="15" x14ac:dyDescent="0.25"/>
  <cols>
    <col min="1" max="1" width="9.42578125" bestFit="1" customWidth="1"/>
    <col min="2" max="2" width="31.42578125" customWidth="1"/>
    <col min="3" max="3" width="13" customWidth="1"/>
    <col min="4" max="4" width="11.7109375" bestFit="1" customWidth="1"/>
    <col min="5" max="5" width="22.5703125" bestFit="1" customWidth="1"/>
    <col min="7" max="7" width="25" customWidth="1"/>
    <col min="8" max="8" width="11.42578125" customWidth="1"/>
  </cols>
  <sheetData>
    <row r="1" spans="1:9" ht="30.95" customHeight="1" thickBot="1" x14ac:dyDescent="0.3">
      <c r="A1" s="38" t="s">
        <v>194</v>
      </c>
      <c r="B1" s="36" t="s">
        <v>139</v>
      </c>
      <c r="C1" s="37"/>
    </row>
    <row r="2" spans="1:9" ht="68.25" customHeight="1" thickBot="1" x14ac:dyDescent="0.3">
      <c r="B2" s="87" t="s">
        <v>140</v>
      </c>
      <c r="C2" s="88"/>
      <c r="D2" s="88"/>
      <c r="E2" s="89"/>
    </row>
    <row r="3" spans="1:9" ht="15.75" thickBot="1" x14ac:dyDescent="0.3"/>
    <row r="4" spans="1:9" ht="30.95" customHeight="1" thickBot="1" x14ac:dyDescent="0.3">
      <c r="A4" s="6"/>
      <c r="B4" s="7" t="s">
        <v>19</v>
      </c>
      <c r="C4" s="8" t="s">
        <v>141</v>
      </c>
      <c r="D4" s="8" t="s">
        <v>142</v>
      </c>
      <c r="E4" s="8" t="s">
        <v>109</v>
      </c>
    </row>
    <row r="5" spans="1:9" ht="21" customHeight="1" thickBot="1" x14ac:dyDescent="0.3">
      <c r="A5" s="13" t="s">
        <v>194</v>
      </c>
      <c r="B5" s="10" t="s">
        <v>143</v>
      </c>
      <c r="C5" s="10"/>
      <c r="D5" s="10"/>
      <c r="E5" s="10"/>
    </row>
    <row r="6" spans="1:9" ht="10.5" customHeight="1" thickBot="1" x14ac:dyDescent="0.3">
      <c r="A6" s="13"/>
      <c r="B6" s="10"/>
      <c r="C6" s="10"/>
      <c r="D6" s="10"/>
      <c r="E6" s="10"/>
    </row>
    <row r="7" spans="1:9" ht="28.5" customHeight="1" thickBot="1" x14ac:dyDescent="0.3">
      <c r="A7" s="9" t="s">
        <v>144</v>
      </c>
      <c r="B7" s="12" t="s">
        <v>145</v>
      </c>
      <c r="C7" s="40"/>
      <c r="D7" s="20">
        <v>2000</v>
      </c>
      <c r="E7" s="26">
        <f>C7*D7</f>
        <v>0</v>
      </c>
      <c r="G7" s="14" t="s">
        <v>146</v>
      </c>
      <c r="H7" s="22">
        <f>E7</f>
        <v>0</v>
      </c>
      <c r="I7" s="2" t="s">
        <v>157</v>
      </c>
    </row>
    <row r="8" spans="1:9" ht="28.5" customHeight="1" thickBot="1" x14ac:dyDescent="0.3">
      <c r="A8" s="9" t="s">
        <v>147</v>
      </c>
      <c r="B8" s="12" t="s">
        <v>148</v>
      </c>
      <c r="C8" s="40"/>
      <c r="D8" s="20">
        <v>5000</v>
      </c>
      <c r="E8" s="26">
        <f>C8*D8</f>
        <v>0</v>
      </c>
      <c r="G8" s="14" t="s">
        <v>149</v>
      </c>
      <c r="H8" s="22">
        <f>E8</f>
        <v>0</v>
      </c>
      <c r="I8" s="2" t="s">
        <v>157</v>
      </c>
    </row>
  </sheetData>
  <sheetProtection algorithmName="SHA-512" hashValue="Nu2bRRuDs4LiHf+m8xmfJGnWOiYaYnhL9iZyI6LYFzbjH35XOpYWdgLGl1BKK8QLEERInBFcdrZ0CmGL2nf0Uw==" saltValue="9eTmufw7ywmyQdfTXzNk5g==" spinCount="100000" sheet="1" objects="1" scenarios="1" selectLockedCells="1"/>
  <mergeCells count="1">
    <mergeCell ref="B2:E2"/>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8</vt:i4>
      </vt:variant>
    </vt:vector>
  </HeadingPairs>
  <TitlesOfParts>
    <vt:vector size="8" baseType="lpstr">
      <vt:lpstr>Appendix 6 - Pricing Matrix</vt:lpstr>
      <vt:lpstr>Instructions &amp; Total Price</vt:lpstr>
      <vt:lpstr>Fire Doors</vt:lpstr>
      <vt:lpstr>Panels</vt:lpstr>
      <vt:lpstr>Closers</vt:lpstr>
      <vt:lpstr>Additions</vt:lpstr>
      <vt:lpstr>Labour</vt:lpstr>
      <vt:lpstr>Plant &amp; Materials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Nick Williams</dc:creator>
  <cp:keywords/>
  <dc:description/>
  <cp:lastModifiedBy>Jon Richardson</cp:lastModifiedBy>
  <cp:revision/>
  <dcterms:created xsi:type="dcterms:W3CDTF">2024-07-04T11:58:21Z</dcterms:created>
  <dcterms:modified xsi:type="dcterms:W3CDTF">2025-05-14T08:28:32Z</dcterms:modified>
  <cp:category/>
  <cp:contentStatus/>
</cp:coreProperties>
</file>