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D:\Work\The QS Group\The Builders QS\Projects\Prenton Rugby Club\1. Changing Rooms\8. Tender Documents\Groundworks &amp; Drainage\4. Tender Addendum\"/>
    </mc:Choice>
  </mc:AlternateContent>
  <xr:revisionPtr revIDLastSave="0" documentId="13_ncr:1_{35886F96-7511-4342-B36E-0690EABDD0F8}" xr6:coauthVersionLast="47" xr6:coauthVersionMax="47" xr10:uidLastSave="{00000000-0000-0000-0000-000000000000}"/>
  <bookViews>
    <workbookView xWindow="-28920" yWindow="-1020" windowWidth="29040" windowHeight="15840" tabRatio="901" xr2:uid="{00000000-000D-0000-FFFF-FFFF00000000}"/>
  </bookViews>
  <sheets>
    <sheet name="SUMMARY" sheetId="1" r:id="rId1"/>
    <sheet name="General" sheetId="2" r:id="rId2"/>
    <sheet name="Prelims" sheetId="3" r:id="rId3"/>
    <sheet name="Changing Room Groundwork" sheetId="18" r:id="rId4"/>
    <sheet name="Corridor Groundwork" sheetId="20" r:id="rId5"/>
    <sheet name="Extension Groundwork" sheetId="21" r:id="rId6"/>
    <sheet name="LPG Tank Slab" sheetId="22" r:id="rId7"/>
    <sheet name="Site Wide Drainage" sheetId="19" r:id="rId8"/>
    <sheet name="Schedule of Rates" sheetId="10" r:id="rId9"/>
  </sheets>
  <definedNames>
    <definedName name="_xlnm.Print_Area" localSheetId="3">'Changing Room Groundwork'!$A$1:$F$105</definedName>
    <definedName name="_xlnm.Print_Area" localSheetId="4">'Corridor Groundwork'!$A$1:$F$55</definedName>
    <definedName name="_xlnm.Print_Area" localSheetId="5">'Extension Groundwork'!$A$1:$F$55</definedName>
    <definedName name="_xlnm.Print_Area" localSheetId="1">General!$A$1:$F$149</definedName>
    <definedName name="_xlnm.Print_Area" localSheetId="6">'LPG Tank Slab'!$A$1:$F$57</definedName>
    <definedName name="_xlnm.Print_Area" localSheetId="2">Prelims!$A$1:$F$57</definedName>
    <definedName name="_xlnm.Print_Area" localSheetId="8">'Schedule of Rates'!$A$1:$F$59</definedName>
    <definedName name="_xlnm.Print_Area" localSheetId="7">'Site Wide Drainage'!$A$1:$F$56</definedName>
    <definedName name="_xlnm.Print_Area" localSheetId="0">SUMMARY!$A$1:$F$61</definedName>
    <definedName name="_xlnm.Print_Titles" localSheetId="3">'Changing Room Groundwork'!$1:$6</definedName>
    <definedName name="_xlnm.Print_Titles" localSheetId="4">'Corridor Groundwork'!$1:$6</definedName>
    <definedName name="_xlnm.Print_Titles" localSheetId="5">'Extension Groundwork'!$1:$6</definedName>
    <definedName name="_xlnm.Print_Titles" localSheetId="1">General!$1:$6</definedName>
    <definedName name="_xlnm.Print_Titles" localSheetId="6">'LPG Tank Slab'!$1:$6</definedName>
    <definedName name="_xlnm.Print_Titles" localSheetId="7">'Site Wide Drainage'!$1:$6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4" roundtripDataSignature="AMtx7mhOXpg1ALtGlGpYpdvTj3CFZC6UPA=="/>
    </ext>
  </extLst>
</workbook>
</file>

<file path=xl/calcChain.xml><?xml version="1.0" encoding="utf-8"?>
<calcChain xmlns="http://schemas.openxmlformats.org/spreadsheetml/2006/main">
  <c r="F30" i="22" l="1"/>
  <c r="F28" i="22"/>
  <c r="F26" i="22"/>
  <c r="F24" i="22"/>
  <c r="F16" i="1"/>
  <c r="F52" i="20"/>
  <c r="F50" i="20"/>
  <c r="F52" i="21"/>
  <c r="F50" i="21"/>
  <c r="F48" i="21"/>
  <c r="F46" i="21"/>
  <c r="F48" i="20"/>
  <c r="F46" i="20"/>
  <c r="F34" i="20"/>
  <c r="I24" i="20"/>
  <c r="I21" i="20"/>
  <c r="I20" i="20"/>
  <c r="F20" i="22"/>
  <c r="F18" i="22"/>
  <c r="A14" i="22"/>
  <c r="A12" i="22"/>
  <c r="A2" i="22"/>
  <c r="F44" i="21"/>
  <c r="F42" i="21"/>
  <c r="F40" i="21"/>
  <c r="F38" i="21"/>
  <c r="F34" i="21"/>
  <c r="F30" i="21"/>
  <c r="F28" i="21"/>
  <c r="F26" i="21"/>
  <c r="F24" i="21"/>
  <c r="F20" i="21"/>
  <c r="F18" i="21"/>
  <c r="A12" i="21"/>
  <c r="A14" i="21" s="1"/>
  <c r="F44" i="20"/>
  <c r="F42" i="20"/>
  <c r="F40" i="20"/>
  <c r="F38" i="20"/>
  <c r="F30" i="20"/>
  <c r="F28" i="20"/>
  <c r="F26" i="20"/>
  <c r="F24" i="20"/>
  <c r="F20" i="20"/>
  <c r="F18" i="20"/>
  <c r="A12" i="20"/>
  <c r="A14" i="20" s="1"/>
  <c r="F66" i="18"/>
  <c r="F64" i="18"/>
  <c r="F62" i="18"/>
  <c r="F60" i="18"/>
  <c r="C58" i="18"/>
  <c r="F58" i="18" s="1"/>
  <c r="F40" i="18"/>
  <c r="F34" i="18"/>
  <c r="F26" i="18"/>
  <c r="C24" i="18"/>
  <c r="F24" i="18" s="1"/>
  <c r="C50" i="18"/>
  <c r="F50" i="18" s="1"/>
  <c r="F74" i="18"/>
  <c r="F72" i="18"/>
  <c r="F70" i="18"/>
  <c r="F84" i="18"/>
  <c r="F80" i="18"/>
  <c r="F78" i="18"/>
  <c r="C48" i="18"/>
  <c r="F48" i="18" s="1"/>
  <c r="C46" i="18"/>
  <c r="F46" i="18" s="1"/>
  <c r="C44" i="18"/>
  <c r="F44" i="18" s="1"/>
  <c r="C18" i="18"/>
  <c r="F18" i="18" s="1"/>
  <c r="F38" i="18"/>
  <c r="F28" i="18"/>
  <c r="F20" i="18"/>
  <c r="F52" i="19"/>
  <c r="F50" i="19"/>
  <c r="F48" i="19"/>
  <c r="F46" i="19"/>
  <c r="F44" i="19"/>
  <c r="F18" i="19"/>
  <c r="F42" i="19"/>
  <c r="F38" i="19"/>
  <c r="F40" i="19"/>
  <c r="F34" i="19"/>
  <c r="F32" i="19"/>
  <c r="F14" i="19"/>
  <c r="F16" i="19"/>
  <c r="F20" i="19"/>
  <c r="F22" i="19"/>
  <c r="F24" i="19"/>
  <c r="F26" i="19"/>
  <c r="F28" i="19"/>
  <c r="F30" i="19"/>
  <c r="F12" i="19"/>
  <c r="F32" i="18"/>
  <c r="F30" i="18"/>
  <c r="A15" i="3"/>
  <c r="F57" i="3"/>
  <c r="F102" i="2"/>
  <c r="F51" i="2"/>
  <c r="B114" i="2"/>
  <c r="B107" i="2"/>
  <c r="B104" i="2"/>
  <c r="B98" i="2"/>
  <c r="B95" i="2"/>
  <c r="B69" i="2"/>
  <c r="B66" i="2"/>
  <c r="B89" i="2"/>
  <c r="B87" i="2"/>
  <c r="B84" i="2"/>
  <c r="B81" i="2"/>
  <c r="A12" i="19"/>
  <c r="A12" i="18"/>
  <c r="A2" i="2"/>
  <c r="A2" i="21" s="1"/>
  <c r="A47" i="10"/>
  <c r="A40" i="10"/>
  <c r="A33" i="10"/>
  <c r="A26" i="10"/>
  <c r="A27" i="10" s="1"/>
  <c r="A19" i="10"/>
  <c r="A12" i="10"/>
  <c r="A12" i="3"/>
  <c r="F57" i="22" l="1"/>
  <c r="F18" i="1" s="1"/>
  <c r="A18" i="22"/>
  <c r="A20" i="22" s="1"/>
  <c r="A24" i="22" s="1"/>
  <c r="A2" i="20"/>
  <c r="F55" i="21"/>
  <c r="A18" i="21"/>
  <c r="F55" i="20"/>
  <c r="F14" i="1" s="1"/>
  <c r="A18" i="20"/>
  <c r="F54" i="18"/>
  <c r="F105" i="18"/>
  <c r="F56" i="19"/>
  <c r="F20" i="1" s="1"/>
  <c r="A2" i="19"/>
  <c r="A2" i="18"/>
  <c r="A14" i="19"/>
  <c r="A14" i="18"/>
  <c r="A13" i="3"/>
  <c r="A48" i="10"/>
  <c r="A50" i="10" s="1"/>
  <c r="A49" i="10"/>
  <c r="A41" i="10"/>
  <c r="A43" i="10" s="1"/>
  <c r="A42" i="10"/>
  <c r="A34" i="10"/>
  <c r="A36" i="10" s="1"/>
  <c r="A35" i="10"/>
  <c r="A20" i="10"/>
  <c r="A22" i="10" s="1"/>
  <c r="A21" i="10"/>
  <c r="A13" i="10"/>
  <c r="A26" i="22" l="1"/>
  <c r="A28" i="22" s="1"/>
  <c r="A30" i="22" s="1"/>
  <c r="A20" i="20"/>
  <c r="A20" i="21"/>
  <c r="A24" i="21"/>
  <c r="A24" i="20"/>
  <c r="F12" i="1"/>
  <c r="A18" i="18"/>
  <c r="A16" i="19"/>
  <c r="A14" i="3"/>
  <c r="A15" i="10"/>
  <c r="A14" i="10"/>
  <c r="F149" i="2"/>
  <c r="F8" i="1" s="1"/>
  <c r="B117" i="2"/>
  <c r="F59" i="10"/>
  <c r="A2" i="10"/>
  <c r="F10" i="1"/>
  <c r="A2" i="3"/>
  <c r="B78" i="2"/>
  <c r="B75" i="2"/>
  <c r="B72" i="2"/>
  <c r="B64" i="2"/>
  <c r="B61" i="2"/>
  <c r="B58" i="2"/>
  <c r="B55" i="2"/>
  <c r="B53" i="2"/>
  <c r="B12" i="2"/>
  <c r="B10" i="2"/>
  <c r="B8" i="2"/>
  <c r="F61" i="1" l="1"/>
  <c r="A20" i="18"/>
  <c r="A18" i="19"/>
  <c r="A20" i="19" s="1"/>
  <c r="A22" i="19" s="1"/>
  <c r="A26" i="21" l="1"/>
  <c r="A26" i="20"/>
  <c r="A24" i="18"/>
  <c r="A24" i="19"/>
  <c r="A19" i="3"/>
  <c r="A20" i="3" s="1"/>
  <c r="A28" i="21" l="1"/>
  <c r="A30" i="21" s="1"/>
  <c r="A28" i="20"/>
  <c r="A26" i="18"/>
  <c r="A28" i="18" s="1"/>
  <c r="A30" i="18" s="1"/>
  <c r="A32" i="18" s="1"/>
  <c r="A34" i="18" s="1"/>
  <c r="A26" i="19"/>
  <c r="A28" i="19"/>
  <c r="A30" i="19"/>
  <c r="A32" i="19" s="1"/>
  <c r="A34" i="19" s="1"/>
  <c r="A38" i="19" s="1"/>
  <c r="A21" i="3"/>
  <c r="A22" i="3" s="1"/>
  <c r="A34" i="21" l="1"/>
  <c r="A30" i="20"/>
  <c r="A38" i="18"/>
  <c r="A40" i="19"/>
  <c r="A42" i="19" s="1"/>
  <c r="A44" i="19" s="1"/>
  <c r="A46" i="19" s="1"/>
  <c r="A48" i="19" s="1"/>
  <c r="A50" i="19" s="1"/>
  <c r="A52" i="19" s="1"/>
  <c r="A26" i="3"/>
  <c r="A34" i="20" l="1"/>
  <c r="A38" i="20" s="1"/>
  <c r="A40" i="20" s="1"/>
  <c r="A42" i="20" s="1"/>
  <c r="A44" i="20" s="1"/>
  <c r="A46" i="20" s="1"/>
  <c r="A40" i="18"/>
  <c r="A44" i="18" s="1"/>
  <c r="A27" i="3"/>
  <c r="A48" i="20" l="1"/>
  <c r="A50" i="20" s="1"/>
  <c r="A52" i="20" s="1"/>
  <c r="A38" i="21"/>
  <c r="A46" i="18"/>
  <c r="A48" i="18" s="1"/>
  <c r="A50" i="18" s="1"/>
  <c r="A58" i="18" s="1"/>
  <c r="A60" i="18" s="1"/>
  <c r="A62" i="18" s="1"/>
  <c r="A64" i="18" s="1"/>
  <c r="A66" i="18" s="1"/>
  <c r="A28" i="3"/>
  <c r="A29" i="3" s="1"/>
  <c r="A33" i="3" s="1"/>
  <c r="A34" i="3" s="1"/>
  <c r="A38" i="3" s="1"/>
  <c r="A39" i="3" s="1"/>
  <c r="A40" i="3" s="1"/>
  <c r="A40" i="21" l="1"/>
  <c r="A42" i="21" s="1"/>
  <c r="A44" i="21" s="1"/>
  <c r="A46" i="21" s="1"/>
  <c r="A48" i="21" s="1"/>
  <c r="A50" i="21" s="1"/>
  <c r="A52" i="21" s="1"/>
  <c r="A70" i="18"/>
  <c r="A72" i="18" s="1"/>
  <c r="A74" i="18" s="1"/>
  <c r="A78" i="18" s="1"/>
  <c r="A41" i="3"/>
  <c r="A45" i="3" s="1"/>
  <c r="A46" i="3" s="1"/>
  <c r="A47" i="3" s="1"/>
  <c r="A80" i="18" l="1"/>
  <c r="A84" i="18" s="1"/>
</calcChain>
</file>

<file path=xl/sharedStrings.xml><?xml version="1.0" encoding="utf-8"?>
<sst xmlns="http://schemas.openxmlformats.org/spreadsheetml/2006/main" count="401" uniqueCount="184">
  <si>
    <t>SCHEDULE OF WORKS: SUMMARY</t>
  </si>
  <si>
    <t>ITEM</t>
  </si>
  <si>
    <t>DESCRIPTION</t>
  </si>
  <si>
    <t>QUANTITY</t>
  </si>
  <si>
    <t>UNIT</t>
  </si>
  <si>
    <t>RATE</t>
  </si>
  <si>
    <t>TOTAL (£)</t>
  </si>
  <si>
    <t>GENERAL</t>
  </si>
  <si>
    <t>PRELIMS</t>
  </si>
  <si>
    <t>SUMMARY</t>
  </si>
  <si>
    <t>SCHEDULE OF WORKS: GENERAL</t>
  </si>
  <si>
    <t>DPC Consultants Ltd</t>
  </si>
  <si>
    <t>TBD</t>
  </si>
  <si>
    <t>12 MONTHS</t>
  </si>
  <si>
    <t>General Page 1</t>
  </si>
  <si>
    <t>Welfare to be established externally.</t>
  </si>
  <si>
    <t>PPE</t>
  </si>
  <si>
    <t>Principal Designer and Principal Contractor to carry out a construction risk analysis prior to works commencing onsite</t>
  </si>
  <si>
    <t>General Page 2</t>
  </si>
  <si>
    <t>SCHEDULE OF WORKS: PRELIMS</t>
  </si>
  <si>
    <t>The Contractor shall allow for all items necessary to deliver the works</t>
  </si>
  <si>
    <t>Project &amp; Site Management</t>
  </si>
  <si>
    <t>Project Management</t>
  </si>
  <si>
    <t>Site Management</t>
  </si>
  <si>
    <t>Quantity Surveyor</t>
  </si>
  <si>
    <t>Progress Management</t>
  </si>
  <si>
    <t>Monthly site meetings</t>
  </si>
  <si>
    <t>Weekly progress photographs</t>
  </si>
  <si>
    <t>The contractor shall ensure that any works carried out are open for inspection prior to covering up</t>
  </si>
  <si>
    <t>Enter other items as necessary</t>
  </si>
  <si>
    <t>Welfare</t>
  </si>
  <si>
    <t>Site Cabin / Mess Facility</t>
  </si>
  <si>
    <t>Toilets / Washing Facilities</t>
  </si>
  <si>
    <t>Drying / Locker Room</t>
  </si>
  <si>
    <t>Waste Disposal</t>
  </si>
  <si>
    <t>Skips</t>
  </si>
  <si>
    <t>Access Equipment</t>
  </si>
  <si>
    <t>Scaffolding</t>
  </si>
  <si>
    <t>Hop ups / Pop Ups / Scissor Lifts</t>
  </si>
  <si>
    <t>Cherry pickers / MEWPs</t>
  </si>
  <si>
    <t>Small Tools &amp; Equipment</t>
  </si>
  <si>
    <t>Small tools</t>
  </si>
  <si>
    <t>Tackle &amp; Equipment</t>
  </si>
  <si>
    <t>Prelims Total</t>
  </si>
  <si>
    <t>Item</t>
  </si>
  <si>
    <t>Nr</t>
  </si>
  <si>
    <t>SCHEDULE OF WORKS: SCHEDULE OF RATES</t>
  </si>
  <si>
    <t>The Contractor shall list below rates as detailed</t>
  </si>
  <si>
    <t>Labour</t>
  </si>
  <si>
    <t>Labourer</t>
  </si>
  <si>
    <t>Tradesman</t>
  </si>
  <si>
    <t>Craftsman</t>
  </si>
  <si>
    <t>Supervisor</t>
  </si>
  <si>
    <t>Management</t>
  </si>
  <si>
    <t>Project Manager</t>
  </si>
  <si>
    <t>Site Manager</t>
  </si>
  <si>
    <t>Designer</t>
  </si>
  <si>
    <t>Equipment</t>
  </si>
  <si>
    <t>Mark Up</t>
  </si>
  <si>
    <t>Materials</t>
  </si>
  <si>
    <t>Subcontractors</t>
  </si>
  <si>
    <t>Schedule of Rates Total</t>
  </si>
  <si>
    <t>Minimum requirement is steel toe capped work shoes with ankle protection (rigger boots or similar are not allowed).  Light eye protection, tear resistant gloves and hardhats to be worn if the task dictates.  High visibility clothing required during any external working</t>
  </si>
  <si>
    <t>Architectural</t>
  </si>
  <si>
    <t>Prenton RFU</t>
  </si>
  <si>
    <t>Drainage</t>
  </si>
  <si>
    <t>21663-AJF-ZZ-ZZ-CA-DR-002-R8-Drainage Calculations</t>
  </si>
  <si>
    <t>21663-AJF-ZZ-ZZ-DR-D-003 R1 - Drainage Standard Details - Sheet 1</t>
  </si>
  <si>
    <t>21663-AJF-ZZ-ZZ-DR-D-004 R1 - Drainage Standard Details - Sheet 2</t>
  </si>
  <si>
    <t>21663-AJF-ZZ-ZZ-DR-D-005 R1 - Drainage Standard Details - Sheet 3</t>
  </si>
  <si>
    <t>21663-AJF-ZZ-ZZ-DR-D-006 R1 - Drainage Standard Details - Sheet 4</t>
  </si>
  <si>
    <t>21663-AJF-ZZ-ZZ-DR-D-007 R1 - Drainage Standard Details - Sheet 5</t>
  </si>
  <si>
    <t>21663-AJF-ZZ-ZZ-DR-D-008 R1 - Drainage Standard Details - Sheet 6</t>
  </si>
  <si>
    <t>25039-AJF-ZZ-ZZ-DR-D-001B-R7 PROPOSED FW &amp; SW DRAINAGE PLAN</t>
  </si>
  <si>
    <t>25039-AJF-ZZ-ZZ-DR-D-009-R1 MANHOLE SCHEDULES</t>
  </si>
  <si>
    <t>25039-AJF-ZZ-ZZ-DR-D-010-R1 MANHOLE SCHEDULES</t>
  </si>
  <si>
    <t>Gareth Knapman</t>
  </si>
  <si>
    <t>Tony Campbell</t>
  </si>
  <si>
    <t>Prenton Dell Road</t>
  </si>
  <si>
    <t>Birkenhead</t>
  </si>
  <si>
    <t>CH43 3BS</t>
  </si>
  <si>
    <t>Prenton RUFC</t>
  </si>
  <si>
    <t>8am to 5pm Monday to Friday</t>
  </si>
  <si>
    <t>The site is located down a shared access track with multiple pinch points.  The site is located in a residential area off a B road</t>
  </si>
  <si>
    <t>To be confirmed upon receipt of planning approval</t>
  </si>
  <si>
    <t>Principal Contractor to provide toilet facilities, mess facilities for all onsite contractors and workers , running hot &amp; cold water, access to drinking water and a location for storage and laydown</t>
  </si>
  <si>
    <t>Principal contractor to provide segregated waste disposal skips within the laydown area</t>
  </si>
  <si>
    <t>General Page 3</t>
  </si>
  <si>
    <t>Quality assurance</t>
  </si>
  <si>
    <t>Site Set Up</t>
  </si>
  <si>
    <t>Heras fencing to segregate the construction site</t>
  </si>
  <si>
    <t>Setting out to civil / foundation design</t>
  </si>
  <si>
    <t>Reduced Level Dig</t>
  </si>
  <si>
    <t>Reduce the existing area as required for construction</t>
  </si>
  <si>
    <t>Building Foundations</t>
  </si>
  <si>
    <t>Cart arisings to onsite spoil heap and spread</t>
  </si>
  <si>
    <t>Ductwork</t>
  </si>
  <si>
    <t>Supply &amp; install 1200 wide path to two elevations of the building; on well compacted MOT sub-base; path to either be flagged or tarmac</t>
  </si>
  <si>
    <t>Bases</t>
  </si>
  <si>
    <t>Supply &amp; install any concrete plinths or bases required for externally mounted mechanical equipment</t>
  </si>
  <si>
    <t>DRAINAGE PAGE 1</t>
  </si>
  <si>
    <t>Supply &amp; install ductwork for electricity &amp; data cabling; inc any change of direction boxes</t>
  </si>
  <si>
    <t>Reinstate surface finishes upon completion</t>
  </si>
  <si>
    <t>Surface Water</t>
  </si>
  <si>
    <t>Supply &amp; install new manholes in new drainage lines</t>
  </si>
  <si>
    <t>Supply &amp; install new manholes in existing drainage lines</t>
  </si>
  <si>
    <t>Supply &amp; install new hydro break manhole</t>
  </si>
  <si>
    <t>Supply &amp; install new catch pit manhole</t>
  </si>
  <si>
    <t>Supply &amp; install all new surface water drainage pipework around new and existing buildings in accordance with drainage drawings</t>
  </si>
  <si>
    <t>Supply &amp; install all new surface water drainage pipework to stream</t>
  </si>
  <si>
    <t>Supply &amp; install all new surface water drainage outfall</t>
  </si>
  <si>
    <t>Allow for all drainage pop ups within existing &amp; proposed buildings</t>
  </si>
  <si>
    <t>Foul Water</t>
  </si>
  <si>
    <t>Supply &amp; install all new gullies to existing &amp; proposed drainage</t>
  </si>
  <si>
    <t>Supply &amp; install all new foul water drainage pipework around new and existing buildings in accordance with drainage drawings</t>
  </si>
  <si>
    <t>Supply &amp; install new surface water attenuation system</t>
  </si>
  <si>
    <t>Supply &amp; install new clearwater bioair CW5 foul water treatment plant</t>
  </si>
  <si>
    <t>Connect outlet pipe from treatment plant to SW manhole downstream of hydrobreak</t>
  </si>
  <si>
    <t>Connection of new foul water pipework into existing combined drainage system</t>
  </si>
  <si>
    <t>Landscaping</t>
  </si>
  <si>
    <t>Allowance to topsoil and seed areas as required</t>
  </si>
  <si>
    <t>PRENTON RUFC CHANGING ROOMS</t>
  </si>
  <si>
    <t>SCHEDULE OF WORKS: SITE WIDE DRAINAGE</t>
  </si>
  <si>
    <t>SITE WIDE DRAINAGE</t>
  </si>
  <si>
    <t>m2</t>
  </si>
  <si>
    <t>Excavate for strip foundations; assume 600 wide by 1m deep</t>
  </si>
  <si>
    <t>m</t>
  </si>
  <si>
    <t>Compact &amp; level foundation bases to receive concrete</t>
  </si>
  <si>
    <t>Walls Below Ground</t>
  </si>
  <si>
    <t>Construct new walls below ground; inner leaf of blockwork, outer leaf of brickwork with 150mm cavity filled with mass concrete</t>
  </si>
  <si>
    <t>Slab</t>
  </si>
  <si>
    <t>Allowance for construction joints in slabs</t>
  </si>
  <si>
    <t>Allowance for tying into the existing gym &amp; lobby slab</t>
  </si>
  <si>
    <t>Supply &amp; lay 1200q visqueen DPM lapped to DPC level</t>
  </si>
  <si>
    <t>Supply &amp; lay new 80mm kingspan kooltherm insulation board</t>
  </si>
  <si>
    <t>Supply &amp; lay 500q separating layer</t>
  </si>
  <si>
    <t>Supply &amp; lay  65mm sand / cement screed with 25mm  Kingspan Kooltherm K103 to perimeter</t>
  </si>
  <si>
    <t>2025 007 300 000 02 Proposed Site &amp; Roof Plan</t>
  </si>
  <si>
    <t>2025 007 300 003 02 Proposed Part Ground Floor Plan 1</t>
  </si>
  <si>
    <t>2025 007 300 004 02 Proposed Part Ground Floor Plan 2</t>
  </si>
  <si>
    <t>2026 007 300 005 02 Proposed Part Ground Floor Plan 3</t>
  </si>
  <si>
    <t>2026 007 300 007 02 Key Section AA</t>
  </si>
  <si>
    <t>JCT Minor Works</t>
  </si>
  <si>
    <t>N/A</t>
  </si>
  <si>
    <t>Start Onsite End May / Beginning of June 2025</t>
  </si>
  <si>
    <t>2026 007 300 001 02 Existing Floor Plan, Roof Plan, Site Plan &amp; Elevations</t>
  </si>
  <si>
    <t>2025 007 300 001 02 Proposed Ground Floor Plan</t>
  </si>
  <si>
    <t>2025 007 300 002 02 Proposed Elevations</t>
  </si>
  <si>
    <t>2027 007 300 008 02 Key Section BB &amp; CC</t>
  </si>
  <si>
    <t>2028 007 300 009 02 Proposed Fire Strategy</t>
  </si>
  <si>
    <t>2029 007 300 010 02 Door &amp; Window Schedule</t>
  </si>
  <si>
    <t>2030 007 300 011 02 Building Regulations Specification</t>
  </si>
  <si>
    <t>2031 007 300 012 02 Proposed Ceiling Layouts</t>
  </si>
  <si>
    <t>Updated Drainage Drawings</t>
  </si>
  <si>
    <t>25039-AJF-ZZ-ZZ-DR-D-001-R8 PROPOSED FW &amp; SW DRAINAGE PLAN</t>
  </si>
  <si>
    <t>25039-AJF-ZZ-ZZ-DR-D-001A-R8 PROPOSED FW &amp; SW DRAINAGE PLAN</t>
  </si>
  <si>
    <t>25039-AJF-ZZ-ZZ-DR-D-001B-R8 PROPOSED FW &amp; SW DRAINAGE PLAN</t>
  </si>
  <si>
    <t>Structural</t>
  </si>
  <si>
    <t>ZZ-ZZ-DR-S-001 T04 Structural Details A1</t>
  </si>
  <si>
    <t>Excavate for strip foundations; assume 450 wide by 1m deep</t>
  </si>
  <si>
    <t>Supply &amp; lay concrete to foundations; 600 wide x 200 deep mass concrete</t>
  </si>
  <si>
    <t>Supply &amp; lay concrete to foundations; 450 wide x 200 deep mass concrete</t>
  </si>
  <si>
    <t>Construct new walls below ground; 100mm 7N blockwork to DPC level</t>
  </si>
  <si>
    <t>Supply &amp; lay well compacted MOT sub-base 300mm thick; laid in well compacted 150mm layers</t>
  </si>
  <si>
    <t>Supply &amp; lay 50mm sand blinding</t>
  </si>
  <si>
    <t>Supply &amp; lay new 150mm thick reinforced concrete slab; concrete to be RC25/30; slab to have 1 layer of A252 mesh to top of slab with 40mm cover; 50mm cover to sides</t>
  </si>
  <si>
    <t>Slab (Cont'd)</t>
  </si>
  <si>
    <t>CHANGING ROOM GROUNDWORK</t>
  </si>
  <si>
    <t>CORRIDOR GROUNDWORK</t>
  </si>
  <si>
    <t>EXTENSION GROUNDWORK</t>
  </si>
  <si>
    <t>SCHEDULE OF WORKS: CHANGING ROOM GROUNDWORK</t>
  </si>
  <si>
    <t>SCHEDULE OF WORKS: CORRIDOR GROUNDWORK</t>
  </si>
  <si>
    <t>SCHEDULE OF WORKS: EXTENSION GROUNDWORK</t>
  </si>
  <si>
    <t>LPG TANK SLAB</t>
  </si>
  <si>
    <t>SCHEDULE OF WORKS: LPG TANK SLAB</t>
  </si>
  <si>
    <t>Construct new walls below ground; 140mm blockwork to DPC level</t>
  </si>
  <si>
    <t>Allowance for tying into the existing structure</t>
  </si>
  <si>
    <t>CORRIDOR GROUNDWORK PAGE 1</t>
  </si>
  <si>
    <t>CHANGING ROOM GROUNDWORK PAGE 1</t>
  </si>
  <si>
    <t>CHANGING ROOM GROUNDWORK PAGE 2</t>
  </si>
  <si>
    <t>EXTENSION GROUNDWORK PAGE 1</t>
  </si>
  <si>
    <t>LPG TANK SLAB PAGE 1</t>
  </si>
  <si>
    <t>Compact &amp; level slab base to receive concrete</t>
  </si>
  <si>
    <t>Supply &amp; lay new 150mm thick reinforced concrete slab; concrete to be PAV 2; slab to have 1 layer of A252 mesh to top of slab with 40mm cover; 50mm cover to bottom &amp; sides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</si>
</sst>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 #,##0_-;_-* &quot;-&quot;??_-;_-@"/>
    <numFmt numFmtId="166" formatCode="_-&quot;£&quot;* #,##0.00_-;\-&quot;£&quot;* #,##0.00_-;_-&quot;£&quot;* &quot;-&quot;??_-;_-@"/>
  </numFmts>
  <fonts count="11" x14ac:knownFonts="1">
    <font>
      <sz val="11"/>
      <color theme="1"/>
      <name val="Arial"/>
    </font>
    <font>
      <sz val="12"/>
      <color theme="1"/>
      <name val="Arial"/>
      <family val="2"/>
    </font>
    <font>
      <b/>
      <sz val="12"/>
      <color theme="1"/>
      <name val="Arial"/>
      <family val="2"/>
    </font>
    <font>
      <b/>
      <sz val="10"/>
      <color theme="1"/>
      <name val="Arial"/>
      <family val="2"/>
    </font>
    <font>
      <sz val="10"/>
      <color theme="1"/>
      <name val="Arial"/>
      <family val="2"/>
    </font>
    <font>
      <b/>
      <i/>
      <sz val="10"/>
      <color theme="1"/>
      <name val="Arial"/>
      <family val="2"/>
    </font>
    <font>
      <b/>
      <u/>
      <sz val="10"/>
      <color theme="1"/>
      <name val="Arial"/>
      <family val="2"/>
    </font>
    <font>
      <i/>
      <sz val="10"/>
      <color theme="1"/>
      <name val="Arial"/>
      <family val="2"/>
    </font>
    <font>
      <sz val="10"/>
      <name val="Arial"/>
      <family val="2"/>
    </font>
    <font>
      <u/>
      <sz val="10"/>
      <color theme="1"/>
      <name val="Arial"/>
      <family val="2"/>
    </font>
    <font>
      <sz val="8"/>
      <name val="Arial"/>
    </font>
  </fonts>
  <fills count="5">
    <fill>
      <patternFill patternType="none"/>
    </fill>
    <fill>
      <patternFill patternType="gray125"/>
    </fill>
    <fill>
      <patternFill patternType="solid">
        <fgColor theme="0"/>
        <bgColor theme="0"/>
      </patternFill>
    </fill>
    <fill>
      <patternFill patternType="solid">
        <fgColor rgb="FFECECEC"/>
        <bgColor rgb="FFECECEC"/>
      </patternFill>
    </fill>
    <fill>
      <patternFill patternType="solid">
        <fgColor theme="0"/>
        <bgColor indexed="64"/>
      </patternFill>
    </fill>
  </fills>
  <borders count="12">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8">
    <xf numFmtId="0" fontId="0" fillId="0" borderId="0" xfId="0"/>
    <xf numFmtId="0" fontId="3" fillId="3" borderId="1" xfId="0" applyFont="1" applyFill="1" applyBorder="1" applyAlignment="1">
      <alignment horizontal="center" vertical="center"/>
    </xf>
    <xf numFmtId="0" fontId="3" fillId="3" borderId="2" xfId="0" applyFont="1" applyFill="1" applyBorder="1" applyAlignment="1">
      <alignment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164" fontId="4" fillId="2" borderId="4" xfId="0" applyNumberFormat="1" applyFont="1" applyFill="1" applyBorder="1" applyAlignment="1">
      <alignment vertical="center"/>
    </xf>
    <xf numFmtId="164" fontId="3" fillId="2" borderId="4" xfId="0" applyNumberFormat="1" applyFont="1" applyFill="1" applyBorder="1" applyAlignment="1">
      <alignment vertical="center"/>
    </xf>
    <xf numFmtId="1" fontId="4" fillId="2" borderId="5" xfId="0" applyNumberFormat="1" applyFont="1" applyFill="1" applyBorder="1" applyAlignment="1">
      <alignment horizontal="center" vertical="center" wrapText="1"/>
    </xf>
    <xf numFmtId="164" fontId="3" fillId="2" borderId="6" xfId="0" applyNumberFormat="1" applyFont="1" applyFill="1" applyBorder="1" applyAlignment="1">
      <alignment vertical="center"/>
    </xf>
    <xf numFmtId="165" fontId="4" fillId="2" borderId="6" xfId="0" applyNumberFormat="1" applyFont="1" applyFill="1" applyBorder="1" applyAlignment="1">
      <alignment horizontal="center" vertical="center"/>
    </xf>
    <xf numFmtId="1" fontId="4" fillId="2" borderId="6" xfId="0" applyNumberFormat="1" applyFont="1" applyFill="1" applyBorder="1" applyAlignment="1">
      <alignment horizontal="center" vertical="center"/>
    </xf>
    <xf numFmtId="166" fontId="4" fillId="2" borderId="6" xfId="0" applyNumberFormat="1" applyFont="1" applyFill="1" applyBorder="1" applyAlignment="1">
      <alignment horizontal="center" vertical="center"/>
    </xf>
    <xf numFmtId="166" fontId="3" fillId="2" borderId="7" xfId="0" applyNumberFormat="1" applyFont="1" applyFill="1" applyBorder="1" applyAlignment="1">
      <alignment vertical="center"/>
    </xf>
    <xf numFmtId="0" fontId="4" fillId="2" borderId="8" xfId="0" applyFont="1" applyFill="1" applyBorder="1" applyAlignment="1">
      <alignment horizontal="left" vertical="center" wrapText="1"/>
    </xf>
    <xf numFmtId="1" fontId="4" fillId="2" borderId="9" xfId="0" applyNumberFormat="1" applyFont="1" applyFill="1" applyBorder="1" applyAlignment="1">
      <alignment horizontal="center" vertical="center" wrapText="1"/>
    </xf>
    <xf numFmtId="0" fontId="8" fillId="2" borderId="8" xfId="0" applyFont="1" applyFill="1" applyBorder="1" applyAlignment="1">
      <alignment vertical="center" wrapText="1"/>
    </xf>
    <xf numFmtId="165" fontId="4" fillId="2" borderId="10" xfId="0" applyNumberFormat="1" applyFont="1" applyFill="1" applyBorder="1" applyAlignment="1">
      <alignment horizontal="center" vertical="center"/>
    </xf>
    <xf numFmtId="1" fontId="4" fillId="2" borderId="10" xfId="0" applyNumberFormat="1" applyFont="1" applyFill="1" applyBorder="1" applyAlignment="1">
      <alignment horizontal="center" vertical="center"/>
    </xf>
    <xf numFmtId="164" fontId="4" fillId="2" borderId="10" xfId="0" applyNumberFormat="1" applyFont="1" applyFill="1" applyBorder="1" applyAlignment="1">
      <alignment horizontal="center" vertical="center"/>
    </xf>
    <xf numFmtId="0" fontId="1" fillId="2" borderId="8" xfId="0" applyFont="1" applyFill="1" applyBorder="1" applyAlignment="1">
      <alignment vertical="center"/>
    </xf>
    <xf numFmtId="1" fontId="4" fillId="2" borderId="9" xfId="0" quotePrefix="1" applyNumberFormat="1" applyFont="1" applyFill="1" applyBorder="1" applyAlignment="1">
      <alignment horizontal="center" vertical="center" wrapText="1"/>
    </xf>
    <xf numFmtId="0" fontId="4" fillId="2" borderId="8" xfId="0" applyFont="1" applyFill="1" applyBorder="1" applyAlignment="1">
      <alignment vertical="center" wrapText="1"/>
    </xf>
    <xf numFmtId="0" fontId="4" fillId="4" borderId="0" xfId="0" applyFont="1" applyFill="1" applyAlignment="1">
      <alignment vertical="center" wrapText="1"/>
    </xf>
    <xf numFmtId="0" fontId="3" fillId="2" borderId="8" xfId="0" applyFont="1" applyFill="1" applyBorder="1" applyAlignment="1">
      <alignment vertical="center" wrapText="1"/>
    </xf>
    <xf numFmtId="2" fontId="4" fillId="2" borderId="10" xfId="0" applyNumberFormat="1" applyFont="1" applyFill="1" applyBorder="1" applyAlignment="1">
      <alignment horizontal="center" vertical="center"/>
    </xf>
    <xf numFmtId="0" fontId="6" fillId="2" borderId="8" xfId="0" applyFont="1" applyFill="1" applyBorder="1" applyAlignment="1">
      <alignment horizontal="left" vertical="center" wrapText="1"/>
    </xf>
    <xf numFmtId="0" fontId="6" fillId="2" borderId="8" xfId="0" applyFont="1" applyFill="1" applyBorder="1" applyAlignment="1">
      <alignment vertical="center" wrapText="1"/>
    </xf>
    <xf numFmtId="0" fontId="1" fillId="2" borderId="8" xfId="0" applyFont="1" applyFill="1" applyBorder="1" applyAlignment="1">
      <alignment horizontal="center" vertical="center"/>
    </xf>
    <xf numFmtId="0" fontId="1" fillId="2" borderId="8" xfId="0" applyFont="1" applyFill="1" applyBorder="1" applyAlignment="1">
      <alignment horizontal="right" vertical="center"/>
    </xf>
    <xf numFmtId="0" fontId="2" fillId="2" borderId="8" xfId="0" applyFont="1" applyFill="1" applyBorder="1" applyAlignment="1">
      <alignment vertical="center"/>
    </xf>
    <xf numFmtId="0" fontId="4" fillId="2" borderId="10" xfId="0" applyFont="1" applyFill="1" applyBorder="1" applyAlignment="1">
      <alignment horizontal="left" vertical="center" wrapText="1"/>
    </xf>
    <xf numFmtId="0" fontId="5" fillId="2" borderId="8" xfId="0" applyFont="1" applyFill="1" applyBorder="1" applyAlignment="1">
      <alignment vertical="center" wrapText="1"/>
    </xf>
    <xf numFmtId="0" fontId="1" fillId="2" borderId="8" xfId="0" applyFont="1" applyFill="1" applyBorder="1" applyAlignment="1">
      <alignment vertical="center" wrapText="1"/>
    </xf>
    <xf numFmtId="0" fontId="2" fillId="2" borderId="8" xfId="0" applyFont="1" applyFill="1" applyBorder="1" applyAlignment="1">
      <alignment horizontal="center" vertical="center"/>
    </xf>
    <xf numFmtId="0" fontId="2" fillId="2" borderId="8" xfId="0" applyFont="1" applyFill="1" applyBorder="1" applyAlignment="1">
      <alignment horizontal="right" vertical="center"/>
    </xf>
    <xf numFmtId="1" fontId="3" fillId="2" borderId="9" xfId="0" applyNumberFormat="1" applyFont="1" applyFill="1" applyBorder="1" applyAlignment="1">
      <alignment horizontal="center" vertical="center" wrapText="1"/>
    </xf>
    <xf numFmtId="0" fontId="6" fillId="2" borderId="10" xfId="0" applyFont="1" applyFill="1" applyBorder="1" applyAlignment="1">
      <alignment horizontal="left" vertical="center" wrapText="1"/>
    </xf>
    <xf numFmtId="0" fontId="7" fillId="2" borderId="8" xfId="0" applyFont="1" applyFill="1" applyBorder="1" applyAlignment="1">
      <alignment vertical="center" wrapText="1"/>
    </xf>
    <xf numFmtId="0" fontId="3" fillId="2" borderId="10" xfId="0" applyFont="1" applyFill="1" applyBorder="1" applyAlignment="1">
      <alignment horizontal="left" vertical="center" wrapText="1"/>
    </xf>
    <xf numFmtId="9" fontId="4" fillId="2" borderId="8" xfId="0" applyNumberFormat="1" applyFont="1" applyFill="1" applyBorder="1" applyAlignment="1">
      <alignment horizontal="left" vertical="center" wrapText="1"/>
    </xf>
    <xf numFmtId="0" fontId="9" fillId="2" borderId="8" xfId="0" applyFont="1" applyFill="1" applyBorder="1" applyAlignment="1">
      <alignment vertical="center" wrapText="1"/>
    </xf>
    <xf numFmtId="1" fontId="4" fillId="2" borderId="11" xfId="0" applyNumberFormat="1" applyFont="1" applyFill="1" applyBorder="1" applyAlignment="1">
      <alignment horizontal="center" vertical="center" wrapText="1"/>
    </xf>
    <xf numFmtId="164" fontId="3" fillId="2" borderId="11" xfId="0" applyNumberFormat="1" applyFont="1" applyFill="1" applyBorder="1" applyAlignment="1">
      <alignment vertical="center"/>
    </xf>
    <xf numFmtId="165" fontId="4" fillId="2" borderId="11" xfId="0" applyNumberFormat="1" applyFont="1" applyFill="1" applyBorder="1" applyAlignment="1">
      <alignment horizontal="center" vertical="center"/>
    </xf>
    <xf numFmtId="1" fontId="4" fillId="2" borderId="11" xfId="0" applyNumberFormat="1" applyFont="1" applyFill="1" applyBorder="1" applyAlignment="1">
      <alignment horizontal="center" vertical="center"/>
    </xf>
    <xf numFmtId="166" fontId="4" fillId="2" borderId="11" xfId="0" applyNumberFormat="1" applyFont="1" applyFill="1" applyBorder="1" applyAlignment="1">
      <alignment horizontal="center" vertical="center"/>
    </xf>
    <xf numFmtId="166" fontId="3" fillId="2" borderId="11" xfId="0" applyNumberFormat="1" applyFont="1" applyFill="1" applyBorder="1" applyAlignment="1">
      <alignment vertical="center"/>
    </xf>
    <xf numFmtId="0" fontId="0" fillId="4" borderId="0" xfId="0"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5</xdr:col>
      <xdr:colOff>180975</xdr:colOff>
      <xdr:row>0</xdr:row>
      <xdr:rowOff>76200</xdr:rowOff>
    </xdr:from>
    <xdr:to>
      <xdr:col>5</xdr:col>
      <xdr:colOff>933450</xdr:colOff>
      <xdr:row>4</xdr:row>
      <xdr:rowOff>47625</xdr:rowOff>
    </xdr:to>
    <xdr:pic>
      <xdr:nvPicPr>
        <xdr:cNvPr id="3" name="Picture 2">
          <a:extLst>
            <a:ext uri="{FF2B5EF4-FFF2-40B4-BE49-F238E27FC236}">
              <a16:creationId xmlns:a16="http://schemas.microsoft.com/office/drawing/2014/main" id="{96F2B8E5-58F4-6C5B-B9CC-11BC3BC102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67525" y="76200"/>
          <a:ext cx="7524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6</xdr:col>
      <xdr:colOff>0</xdr:colOff>
      <xdr:row>5</xdr:row>
      <xdr:rowOff>0</xdr:rowOff>
    </xdr:from>
    <xdr:ext cx="0" cy="1000125"/>
    <xdr:pic>
      <xdr:nvPicPr>
        <xdr:cNvPr id="2" name="image2.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5</xdr:col>
      <xdr:colOff>247650</xdr:colOff>
      <xdr:row>0</xdr:row>
      <xdr:rowOff>95250</xdr:rowOff>
    </xdr:from>
    <xdr:to>
      <xdr:col>5</xdr:col>
      <xdr:colOff>1000125</xdr:colOff>
      <xdr:row>4</xdr:row>
      <xdr:rowOff>66675</xdr:rowOff>
    </xdr:to>
    <xdr:pic>
      <xdr:nvPicPr>
        <xdr:cNvPr id="4" name="Picture 3">
          <a:extLst>
            <a:ext uri="{FF2B5EF4-FFF2-40B4-BE49-F238E27FC236}">
              <a16:creationId xmlns:a16="http://schemas.microsoft.com/office/drawing/2014/main" id="{BAFA40EF-4898-63EE-5C1B-9B4225322E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34200" y="95250"/>
          <a:ext cx="7524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5</xdr:col>
      <xdr:colOff>217170</xdr:colOff>
      <xdr:row>0</xdr:row>
      <xdr:rowOff>76200</xdr:rowOff>
    </xdr:from>
    <xdr:to>
      <xdr:col>5</xdr:col>
      <xdr:colOff>967740</xdr:colOff>
      <xdr:row>4</xdr:row>
      <xdr:rowOff>49530</xdr:rowOff>
    </xdr:to>
    <xdr:pic>
      <xdr:nvPicPr>
        <xdr:cNvPr id="4" name="Picture 3">
          <a:extLst>
            <a:ext uri="{FF2B5EF4-FFF2-40B4-BE49-F238E27FC236}">
              <a16:creationId xmlns:a16="http://schemas.microsoft.com/office/drawing/2014/main" id="{E9DBB5A7-B8D7-2D0E-F09A-F8F9CAA70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03720" y="76200"/>
          <a:ext cx="750570" cy="75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7734300" y="967740"/>
          <a:ext cx="0" cy="600075"/>
        </a:xfrm>
        <a:prstGeom prst="rect">
          <a:avLst/>
        </a:prstGeom>
        <a:noFill/>
      </xdr:spPr>
    </xdr:pic>
    <xdr:clientData fLocksWithSheet="0"/>
  </xdr:oneCellAnchor>
  <xdr:oneCellAnchor>
    <xdr:from>
      <xdr:col>6</xdr:col>
      <xdr:colOff>0</xdr:colOff>
      <xdr:row>54</xdr:row>
      <xdr:rowOff>0</xdr:rowOff>
    </xdr:from>
    <xdr:ext cx="0" cy="600075"/>
    <xdr:pic>
      <xdr:nvPicPr>
        <xdr:cNvPr id="3" name="image2.jpg">
          <a:extLst>
            <a:ext uri="{FF2B5EF4-FFF2-40B4-BE49-F238E27FC236}">
              <a16:creationId xmlns:a16="http://schemas.microsoft.com/office/drawing/2014/main" id="{436EE7BB-C1FD-4ABD-87AA-8357A1CE7EA8}"/>
            </a:ext>
          </a:extLst>
        </xdr:cNvPr>
        <xdr:cNvPicPr preferRelativeResize="0"/>
      </xdr:nvPicPr>
      <xdr:blipFill>
        <a:blip xmlns:r="http://schemas.openxmlformats.org/officeDocument/2006/relationships" r:embed="rId1" cstate="print"/>
        <a:stretch>
          <a:fillRect/>
        </a:stretch>
      </xdr:blipFill>
      <xdr:spPr>
        <a:xfrm>
          <a:off x="7734300" y="981075"/>
          <a:ext cx="0" cy="600075"/>
        </a:xfrm>
        <a:prstGeom prst="rect">
          <a:avLst/>
        </a:prstGeom>
        <a:noFill/>
      </xdr:spPr>
    </xdr:pic>
    <xdr:clientData fLocksWithSheet="0"/>
  </xdr:oneCellAnchor>
  <xdr:twoCellAnchor>
    <xdr:from>
      <xdr:col>5</xdr:col>
      <xdr:colOff>219075</xdr:colOff>
      <xdr:row>0</xdr:row>
      <xdr:rowOff>66675</xdr:rowOff>
    </xdr:from>
    <xdr:to>
      <xdr:col>5</xdr:col>
      <xdr:colOff>971550</xdr:colOff>
      <xdr:row>4</xdr:row>
      <xdr:rowOff>47625</xdr:rowOff>
    </xdr:to>
    <xdr:pic>
      <xdr:nvPicPr>
        <xdr:cNvPr id="5" name="Picture 4">
          <a:extLst>
            <a:ext uri="{FF2B5EF4-FFF2-40B4-BE49-F238E27FC236}">
              <a16:creationId xmlns:a16="http://schemas.microsoft.com/office/drawing/2014/main" id="{26CF4513-4253-8CDB-C732-07139D80FB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05625" y="66675"/>
          <a:ext cx="75247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74783873-01F7-4896-85E0-81AF5DF8888E}"/>
            </a:ext>
          </a:extLst>
        </xdr:cNvPr>
        <xdr:cNvPicPr preferRelativeResize="0"/>
      </xdr:nvPicPr>
      <xdr:blipFill>
        <a:blip xmlns:r="http://schemas.openxmlformats.org/officeDocument/2006/relationships" r:embed="rId1" cstate="print"/>
        <a:stretch>
          <a:fillRect/>
        </a:stretch>
      </xdr:blipFill>
      <xdr:spPr>
        <a:xfrm>
          <a:off x="7734300" y="981075"/>
          <a:ext cx="0" cy="600075"/>
        </a:xfrm>
        <a:prstGeom prst="rect">
          <a:avLst/>
        </a:prstGeom>
        <a:noFill/>
      </xdr:spPr>
    </xdr:pic>
    <xdr:clientData fLocksWithSheet="0"/>
  </xdr:oneCellAnchor>
  <xdr:oneCellAnchor>
    <xdr:from>
      <xdr:col>6</xdr:col>
      <xdr:colOff>0</xdr:colOff>
      <xdr:row>55</xdr:row>
      <xdr:rowOff>0</xdr:rowOff>
    </xdr:from>
    <xdr:ext cx="0" cy="600075"/>
    <xdr:pic>
      <xdr:nvPicPr>
        <xdr:cNvPr id="3" name="image2.jpg">
          <a:extLst>
            <a:ext uri="{FF2B5EF4-FFF2-40B4-BE49-F238E27FC236}">
              <a16:creationId xmlns:a16="http://schemas.microsoft.com/office/drawing/2014/main" id="{6D15AF72-C08D-4044-832E-4A7AEC4DF1E0}"/>
            </a:ext>
          </a:extLst>
        </xdr:cNvPr>
        <xdr:cNvPicPr preferRelativeResize="0"/>
      </xdr:nvPicPr>
      <xdr:blipFill>
        <a:blip xmlns:r="http://schemas.openxmlformats.org/officeDocument/2006/relationships" r:embed="rId1" cstate="print"/>
        <a:stretch>
          <a:fillRect/>
        </a:stretch>
      </xdr:blipFill>
      <xdr:spPr>
        <a:xfrm>
          <a:off x="7734300" y="11744325"/>
          <a:ext cx="0" cy="600075"/>
        </a:xfrm>
        <a:prstGeom prst="rect">
          <a:avLst/>
        </a:prstGeom>
        <a:noFill/>
      </xdr:spPr>
    </xdr:pic>
    <xdr:clientData fLocksWithSheet="0"/>
  </xdr:oneCellAnchor>
  <xdr:twoCellAnchor>
    <xdr:from>
      <xdr:col>5</xdr:col>
      <xdr:colOff>219075</xdr:colOff>
      <xdr:row>0</xdr:row>
      <xdr:rowOff>66675</xdr:rowOff>
    </xdr:from>
    <xdr:to>
      <xdr:col>5</xdr:col>
      <xdr:colOff>971550</xdr:colOff>
      <xdr:row>4</xdr:row>
      <xdr:rowOff>47625</xdr:rowOff>
    </xdr:to>
    <xdr:pic>
      <xdr:nvPicPr>
        <xdr:cNvPr id="4" name="Picture 3">
          <a:extLst>
            <a:ext uri="{FF2B5EF4-FFF2-40B4-BE49-F238E27FC236}">
              <a16:creationId xmlns:a16="http://schemas.microsoft.com/office/drawing/2014/main" id="{98F8EDB7-1540-4F70-BDAE-DDBDE865F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03720" y="64770"/>
          <a:ext cx="750570" cy="765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ADEEA3D5-7227-44E3-BDD5-0646790C3586}"/>
            </a:ext>
          </a:extLst>
        </xdr:cNvPr>
        <xdr:cNvPicPr preferRelativeResize="0"/>
      </xdr:nvPicPr>
      <xdr:blipFill>
        <a:blip xmlns:r="http://schemas.openxmlformats.org/officeDocument/2006/relationships" r:embed="rId1" cstate="print"/>
        <a:stretch>
          <a:fillRect/>
        </a:stretch>
      </xdr:blipFill>
      <xdr:spPr>
        <a:xfrm>
          <a:off x="7734300" y="981075"/>
          <a:ext cx="0" cy="600075"/>
        </a:xfrm>
        <a:prstGeom prst="rect">
          <a:avLst/>
        </a:prstGeom>
        <a:noFill/>
      </xdr:spPr>
    </xdr:pic>
    <xdr:clientData fLocksWithSheet="0"/>
  </xdr:oneCellAnchor>
  <xdr:oneCellAnchor>
    <xdr:from>
      <xdr:col>6</xdr:col>
      <xdr:colOff>0</xdr:colOff>
      <xdr:row>55</xdr:row>
      <xdr:rowOff>0</xdr:rowOff>
    </xdr:from>
    <xdr:ext cx="0" cy="600075"/>
    <xdr:pic>
      <xdr:nvPicPr>
        <xdr:cNvPr id="3" name="image2.jpg">
          <a:extLst>
            <a:ext uri="{FF2B5EF4-FFF2-40B4-BE49-F238E27FC236}">
              <a16:creationId xmlns:a16="http://schemas.microsoft.com/office/drawing/2014/main" id="{B2C76745-E346-4F88-B590-62F72043E658}"/>
            </a:ext>
          </a:extLst>
        </xdr:cNvPr>
        <xdr:cNvPicPr preferRelativeResize="0"/>
      </xdr:nvPicPr>
      <xdr:blipFill>
        <a:blip xmlns:r="http://schemas.openxmlformats.org/officeDocument/2006/relationships" r:embed="rId1" cstate="print"/>
        <a:stretch>
          <a:fillRect/>
        </a:stretch>
      </xdr:blipFill>
      <xdr:spPr>
        <a:xfrm>
          <a:off x="7734300" y="11744325"/>
          <a:ext cx="0" cy="600075"/>
        </a:xfrm>
        <a:prstGeom prst="rect">
          <a:avLst/>
        </a:prstGeom>
        <a:noFill/>
      </xdr:spPr>
    </xdr:pic>
    <xdr:clientData fLocksWithSheet="0"/>
  </xdr:oneCellAnchor>
  <xdr:twoCellAnchor>
    <xdr:from>
      <xdr:col>5</xdr:col>
      <xdr:colOff>219075</xdr:colOff>
      <xdr:row>0</xdr:row>
      <xdr:rowOff>66675</xdr:rowOff>
    </xdr:from>
    <xdr:to>
      <xdr:col>5</xdr:col>
      <xdr:colOff>971550</xdr:colOff>
      <xdr:row>4</xdr:row>
      <xdr:rowOff>47625</xdr:rowOff>
    </xdr:to>
    <xdr:pic>
      <xdr:nvPicPr>
        <xdr:cNvPr id="4" name="Picture 3">
          <a:extLst>
            <a:ext uri="{FF2B5EF4-FFF2-40B4-BE49-F238E27FC236}">
              <a16:creationId xmlns:a16="http://schemas.microsoft.com/office/drawing/2014/main" id="{B5598F80-A22D-443B-82A8-589179BFAA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03720" y="64770"/>
          <a:ext cx="750570" cy="765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4059424D-11A1-427D-87AE-5DEB91167F82}"/>
            </a:ext>
          </a:extLst>
        </xdr:cNvPr>
        <xdr:cNvPicPr preferRelativeResize="0"/>
      </xdr:nvPicPr>
      <xdr:blipFill>
        <a:blip xmlns:r="http://schemas.openxmlformats.org/officeDocument/2006/relationships" r:embed="rId1" cstate="print"/>
        <a:stretch>
          <a:fillRect/>
        </a:stretch>
      </xdr:blipFill>
      <xdr:spPr>
        <a:xfrm>
          <a:off x="7734300" y="981075"/>
          <a:ext cx="0" cy="600075"/>
        </a:xfrm>
        <a:prstGeom prst="rect">
          <a:avLst/>
        </a:prstGeom>
        <a:noFill/>
      </xdr:spPr>
    </xdr:pic>
    <xdr:clientData fLocksWithSheet="0"/>
  </xdr:oneCellAnchor>
  <xdr:oneCellAnchor>
    <xdr:from>
      <xdr:col>6</xdr:col>
      <xdr:colOff>0</xdr:colOff>
      <xdr:row>57</xdr:row>
      <xdr:rowOff>0</xdr:rowOff>
    </xdr:from>
    <xdr:ext cx="0" cy="600075"/>
    <xdr:pic>
      <xdr:nvPicPr>
        <xdr:cNvPr id="3" name="image2.jpg">
          <a:extLst>
            <a:ext uri="{FF2B5EF4-FFF2-40B4-BE49-F238E27FC236}">
              <a16:creationId xmlns:a16="http://schemas.microsoft.com/office/drawing/2014/main" id="{EBE824D7-8DF8-4733-A27A-DC3905B53FB5}"/>
            </a:ext>
          </a:extLst>
        </xdr:cNvPr>
        <xdr:cNvPicPr preferRelativeResize="0"/>
      </xdr:nvPicPr>
      <xdr:blipFill>
        <a:blip xmlns:r="http://schemas.openxmlformats.org/officeDocument/2006/relationships" r:embed="rId1" cstate="print"/>
        <a:stretch>
          <a:fillRect/>
        </a:stretch>
      </xdr:blipFill>
      <xdr:spPr>
        <a:xfrm>
          <a:off x="7734300" y="11744325"/>
          <a:ext cx="0" cy="600075"/>
        </a:xfrm>
        <a:prstGeom prst="rect">
          <a:avLst/>
        </a:prstGeom>
        <a:noFill/>
      </xdr:spPr>
    </xdr:pic>
    <xdr:clientData fLocksWithSheet="0"/>
  </xdr:oneCellAnchor>
  <xdr:twoCellAnchor>
    <xdr:from>
      <xdr:col>5</xdr:col>
      <xdr:colOff>219075</xdr:colOff>
      <xdr:row>0</xdr:row>
      <xdr:rowOff>66675</xdr:rowOff>
    </xdr:from>
    <xdr:to>
      <xdr:col>5</xdr:col>
      <xdr:colOff>971550</xdr:colOff>
      <xdr:row>4</xdr:row>
      <xdr:rowOff>47625</xdr:rowOff>
    </xdr:to>
    <xdr:pic>
      <xdr:nvPicPr>
        <xdr:cNvPr id="4" name="Picture 3">
          <a:extLst>
            <a:ext uri="{FF2B5EF4-FFF2-40B4-BE49-F238E27FC236}">
              <a16:creationId xmlns:a16="http://schemas.microsoft.com/office/drawing/2014/main" id="{F1AA1B50-783C-43C7-8AB3-A28DAAB978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03720" y="64770"/>
          <a:ext cx="750570" cy="765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7734300" y="975360"/>
          <a:ext cx="0" cy="600075"/>
        </a:xfrm>
        <a:prstGeom prst="rect">
          <a:avLst/>
        </a:prstGeom>
        <a:noFill/>
      </xdr:spPr>
    </xdr:pic>
    <xdr:clientData fLocksWithSheet="0"/>
  </xdr:oneCellAnchor>
  <xdr:twoCellAnchor>
    <xdr:from>
      <xdr:col>5</xdr:col>
      <xdr:colOff>228600</xdr:colOff>
      <xdr:row>0</xdr:row>
      <xdr:rowOff>74295</xdr:rowOff>
    </xdr:from>
    <xdr:to>
      <xdr:col>5</xdr:col>
      <xdr:colOff>979170</xdr:colOff>
      <xdr:row>4</xdr:row>
      <xdr:rowOff>59055</xdr:rowOff>
    </xdr:to>
    <xdr:pic>
      <xdr:nvPicPr>
        <xdr:cNvPr id="3" name="Picture 2">
          <a:extLst>
            <a:ext uri="{FF2B5EF4-FFF2-40B4-BE49-F238E27FC236}">
              <a16:creationId xmlns:a16="http://schemas.microsoft.com/office/drawing/2014/main" id="{1603AB6D-6B10-E297-4E52-5F344857D8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15150" y="74295"/>
          <a:ext cx="750570" cy="765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5</xdr:col>
      <xdr:colOff>228600</xdr:colOff>
      <xdr:row>0</xdr:row>
      <xdr:rowOff>85725</xdr:rowOff>
    </xdr:from>
    <xdr:to>
      <xdr:col>5</xdr:col>
      <xdr:colOff>981075</xdr:colOff>
      <xdr:row>4</xdr:row>
      <xdr:rowOff>66675</xdr:rowOff>
    </xdr:to>
    <xdr:pic>
      <xdr:nvPicPr>
        <xdr:cNvPr id="4" name="Picture 3">
          <a:extLst>
            <a:ext uri="{FF2B5EF4-FFF2-40B4-BE49-F238E27FC236}">
              <a16:creationId xmlns:a16="http://schemas.microsoft.com/office/drawing/2014/main" id="{4668D278-0528-FD04-66DA-A1E9B67DE6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15150" y="85725"/>
          <a:ext cx="75247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7"/>
  <sheetViews>
    <sheetView tabSelected="1" view="pageBreakPreview" zoomScaleNormal="100" zoomScaleSheetLayoutView="100" workbookViewId="0">
      <selection activeCell="F12" sqref="F12"/>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7"/>
      <c r="D1" s="27"/>
      <c r="E1" s="27"/>
      <c r="F1" s="28"/>
      <c r="G1" s="19"/>
      <c r="H1" s="19"/>
      <c r="I1" s="19"/>
      <c r="J1" s="19"/>
      <c r="K1" s="19"/>
      <c r="L1" s="19"/>
      <c r="M1" s="19"/>
      <c r="N1" s="19"/>
      <c r="O1" s="19"/>
      <c r="P1" s="19"/>
      <c r="Q1" s="19"/>
      <c r="R1" s="19"/>
      <c r="S1" s="19"/>
      <c r="T1" s="19"/>
      <c r="U1" s="19"/>
      <c r="V1" s="19"/>
      <c r="W1" s="19"/>
      <c r="X1" s="19"/>
      <c r="Y1" s="19"/>
      <c r="Z1" s="19"/>
    </row>
    <row r="2" spans="1:26" ht="15.6" x14ac:dyDescent="0.25">
      <c r="A2" s="29" t="s">
        <v>121</v>
      </c>
      <c r="B2" s="19"/>
      <c r="C2" s="27"/>
      <c r="D2" s="27"/>
      <c r="E2" s="27"/>
      <c r="F2" s="28"/>
      <c r="G2" s="19"/>
      <c r="H2" s="19"/>
      <c r="I2" s="19"/>
      <c r="J2" s="19"/>
      <c r="K2" s="19"/>
      <c r="L2" s="19"/>
      <c r="M2" s="19"/>
      <c r="N2" s="19"/>
      <c r="O2" s="19"/>
      <c r="P2" s="19"/>
      <c r="Q2" s="19"/>
      <c r="R2" s="19"/>
      <c r="S2" s="19"/>
      <c r="T2" s="19"/>
      <c r="U2" s="19"/>
      <c r="V2" s="19"/>
      <c r="W2" s="19"/>
      <c r="X2" s="19"/>
      <c r="Y2" s="19"/>
      <c r="Z2" s="19"/>
    </row>
    <row r="3" spans="1:26" x14ac:dyDescent="0.25">
      <c r="A3" s="19"/>
      <c r="B3" s="19"/>
      <c r="C3" s="27"/>
      <c r="D3" s="27"/>
      <c r="E3" s="27"/>
      <c r="F3" s="28"/>
      <c r="G3" s="19"/>
      <c r="H3" s="19"/>
      <c r="I3" s="19"/>
      <c r="J3" s="19"/>
      <c r="K3" s="19"/>
      <c r="L3" s="19"/>
      <c r="M3" s="19"/>
      <c r="N3" s="19"/>
      <c r="O3" s="19"/>
      <c r="P3" s="19"/>
      <c r="Q3" s="19"/>
      <c r="R3" s="19"/>
      <c r="S3" s="19"/>
      <c r="T3" s="19"/>
      <c r="U3" s="19"/>
      <c r="V3" s="19"/>
      <c r="W3" s="19"/>
      <c r="X3" s="19"/>
      <c r="Y3" s="19"/>
      <c r="Z3" s="19"/>
    </row>
    <row r="4" spans="1:26" ht="15.6" x14ac:dyDescent="0.25">
      <c r="A4" s="29" t="s">
        <v>0</v>
      </c>
      <c r="B4" s="19"/>
      <c r="C4" s="27"/>
      <c r="D4" s="27"/>
      <c r="E4" s="27"/>
      <c r="F4" s="28"/>
      <c r="G4" s="19"/>
      <c r="H4" s="19"/>
      <c r="I4" s="19"/>
      <c r="J4" s="19"/>
      <c r="K4" s="19"/>
      <c r="L4" s="19"/>
      <c r="M4" s="19"/>
      <c r="N4" s="19"/>
      <c r="O4" s="19"/>
      <c r="P4" s="19"/>
      <c r="Q4" s="19"/>
      <c r="R4" s="19"/>
      <c r="S4" s="19"/>
      <c r="T4" s="19"/>
      <c r="U4" s="19"/>
      <c r="V4" s="19"/>
      <c r="W4" s="19"/>
      <c r="X4" s="19"/>
      <c r="Y4" s="19"/>
      <c r="Z4" s="19"/>
    </row>
    <row r="5" spans="1:26" x14ac:dyDescent="0.25">
      <c r="A5" s="19"/>
      <c r="B5" s="19"/>
      <c r="C5" s="27"/>
      <c r="D5" s="27"/>
      <c r="E5" s="27"/>
      <c r="F5" s="28"/>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30"/>
      <c r="C7" s="16"/>
      <c r="D7" s="17"/>
      <c r="E7" s="18"/>
      <c r="F7" s="5"/>
      <c r="G7" s="19"/>
      <c r="H7" s="19"/>
      <c r="I7" s="19"/>
      <c r="J7" s="19"/>
      <c r="K7" s="19"/>
      <c r="L7" s="19"/>
      <c r="M7" s="19"/>
      <c r="N7" s="19"/>
      <c r="O7" s="19"/>
      <c r="P7" s="19"/>
      <c r="Q7" s="19"/>
      <c r="R7" s="19"/>
      <c r="S7" s="19"/>
      <c r="T7" s="19"/>
      <c r="U7" s="19"/>
      <c r="V7" s="19"/>
      <c r="W7" s="19"/>
      <c r="X7" s="19"/>
      <c r="Y7" s="19"/>
      <c r="Z7" s="19"/>
    </row>
    <row r="8" spans="1:26" x14ac:dyDescent="0.25">
      <c r="A8" s="14"/>
      <c r="B8" s="23" t="s">
        <v>7</v>
      </c>
      <c r="C8" s="16"/>
      <c r="D8" s="27"/>
      <c r="E8" s="18"/>
      <c r="F8" s="6">
        <f>General!F51+General!F102+General!F149</f>
        <v>0</v>
      </c>
      <c r="G8" s="19"/>
      <c r="H8" s="19"/>
      <c r="I8" s="19"/>
      <c r="J8" s="19"/>
      <c r="K8" s="19"/>
      <c r="L8" s="19"/>
      <c r="M8" s="19"/>
      <c r="N8" s="19"/>
      <c r="O8" s="19"/>
      <c r="P8" s="19"/>
      <c r="Q8" s="19"/>
      <c r="R8" s="19"/>
      <c r="S8" s="19"/>
      <c r="T8" s="19"/>
      <c r="U8" s="19"/>
      <c r="V8" s="19"/>
      <c r="W8" s="19"/>
      <c r="X8" s="19"/>
      <c r="Y8" s="19"/>
      <c r="Z8" s="19"/>
    </row>
    <row r="9" spans="1:26" x14ac:dyDescent="0.25">
      <c r="A9" s="14"/>
      <c r="B9" s="23"/>
      <c r="C9" s="16"/>
      <c r="D9" s="27"/>
      <c r="E9" s="18"/>
      <c r="F9" s="6"/>
      <c r="G9" s="19"/>
      <c r="H9" s="19"/>
      <c r="I9" s="19"/>
      <c r="J9" s="19"/>
      <c r="K9" s="19"/>
      <c r="L9" s="19"/>
      <c r="M9" s="19"/>
      <c r="N9" s="19"/>
      <c r="O9" s="19"/>
      <c r="P9" s="19"/>
      <c r="Q9" s="19"/>
      <c r="R9" s="19"/>
      <c r="S9" s="19"/>
      <c r="T9" s="19"/>
      <c r="U9" s="19"/>
      <c r="V9" s="19"/>
      <c r="W9" s="19"/>
      <c r="X9" s="19"/>
      <c r="Y9" s="19"/>
      <c r="Z9" s="19"/>
    </row>
    <row r="10" spans="1:26" x14ac:dyDescent="0.25">
      <c r="A10" s="14"/>
      <c r="B10" s="23" t="s">
        <v>8</v>
      </c>
      <c r="C10" s="16"/>
      <c r="D10" s="27"/>
      <c r="E10" s="18"/>
      <c r="F10" s="6">
        <f>Prelims!F57</f>
        <v>0</v>
      </c>
      <c r="G10" s="19"/>
      <c r="H10" s="19"/>
      <c r="I10" s="19"/>
      <c r="J10" s="19"/>
      <c r="K10" s="19"/>
      <c r="L10" s="19"/>
      <c r="M10" s="19"/>
      <c r="N10" s="19"/>
      <c r="O10" s="19"/>
      <c r="P10" s="19"/>
      <c r="Q10" s="19"/>
      <c r="R10" s="19"/>
      <c r="S10" s="19"/>
      <c r="T10" s="19"/>
      <c r="U10" s="19"/>
      <c r="V10" s="19"/>
      <c r="W10" s="19"/>
      <c r="X10" s="19"/>
      <c r="Y10" s="19"/>
      <c r="Z10" s="19"/>
    </row>
    <row r="11" spans="1:26" x14ac:dyDescent="0.25">
      <c r="A11" s="14"/>
      <c r="B11" s="31"/>
      <c r="C11" s="16"/>
      <c r="D11" s="17"/>
      <c r="E11" s="18"/>
      <c r="F11" s="6"/>
      <c r="G11" s="19"/>
      <c r="H11" s="19"/>
      <c r="I11" s="19"/>
      <c r="J11" s="19"/>
      <c r="K11" s="19"/>
      <c r="L11" s="19"/>
      <c r="M11" s="19"/>
      <c r="N11" s="19"/>
      <c r="O11" s="19"/>
      <c r="P11" s="19"/>
      <c r="Q11" s="19"/>
      <c r="R11" s="19"/>
      <c r="S11" s="19"/>
      <c r="T11" s="19"/>
      <c r="U11" s="19"/>
      <c r="V11" s="19"/>
      <c r="W11" s="19"/>
      <c r="X11" s="19"/>
      <c r="Y11" s="19"/>
      <c r="Z11" s="19"/>
    </row>
    <row r="12" spans="1:26" x14ac:dyDescent="0.25">
      <c r="A12" s="14"/>
      <c r="B12" s="23" t="s">
        <v>167</v>
      </c>
      <c r="C12" s="16"/>
      <c r="D12" s="17"/>
      <c r="E12" s="18"/>
      <c r="F12" s="6">
        <f>'Changing Room Groundwork'!F54+'Changing Room Groundwork'!F105</f>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3"/>
      <c r="C13" s="16"/>
      <c r="D13" s="17"/>
      <c r="E13" s="18"/>
      <c r="F13" s="6"/>
      <c r="G13" s="19"/>
      <c r="H13" s="19"/>
      <c r="I13" s="19"/>
      <c r="J13" s="19"/>
      <c r="K13" s="19"/>
      <c r="L13" s="19"/>
      <c r="M13" s="19"/>
      <c r="N13" s="19"/>
      <c r="O13" s="19"/>
      <c r="P13" s="19"/>
      <c r="Q13" s="19"/>
      <c r="R13" s="19"/>
      <c r="S13" s="19"/>
      <c r="T13" s="19"/>
      <c r="U13" s="19"/>
      <c r="V13" s="19"/>
      <c r="W13" s="19"/>
      <c r="X13" s="19"/>
      <c r="Y13" s="19"/>
      <c r="Z13" s="19"/>
    </row>
    <row r="14" spans="1:26" x14ac:dyDescent="0.25">
      <c r="A14" s="14"/>
      <c r="B14" s="23" t="s">
        <v>168</v>
      </c>
      <c r="C14" s="16"/>
      <c r="D14" s="17"/>
      <c r="E14" s="18"/>
      <c r="F14" s="6">
        <f>'Corridor Groundwork'!F55</f>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3"/>
      <c r="C15" s="16"/>
      <c r="D15" s="17"/>
      <c r="E15" s="18"/>
      <c r="F15" s="6"/>
      <c r="G15" s="19"/>
      <c r="H15" s="19"/>
      <c r="I15" s="19"/>
      <c r="J15" s="19"/>
      <c r="K15" s="19"/>
      <c r="L15" s="19"/>
      <c r="M15" s="19"/>
      <c r="N15" s="19"/>
      <c r="O15" s="19"/>
      <c r="P15" s="19"/>
      <c r="Q15" s="19"/>
      <c r="R15" s="19"/>
      <c r="S15" s="19"/>
      <c r="T15" s="19"/>
      <c r="U15" s="19"/>
      <c r="V15" s="19"/>
      <c r="W15" s="19"/>
      <c r="X15" s="19"/>
      <c r="Y15" s="19"/>
      <c r="Z15" s="19"/>
    </row>
    <row r="16" spans="1:26" x14ac:dyDescent="0.25">
      <c r="A16" s="14"/>
      <c r="B16" s="23" t="s">
        <v>169</v>
      </c>
      <c r="C16" s="16"/>
      <c r="D16" s="17"/>
      <c r="E16" s="18"/>
      <c r="F16" s="6">
        <f>'Extension Groundwork'!F55</f>
        <v>0</v>
      </c>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3"/>
      <c r="C17" s="16"/>
      <c r="D17" s="17"/>
      <c r="E17" s="18"/>
      <c r="F17" s="6"/>
      <c r="G17" s="19"/>
      <c r="H17" s="19"/>
      <c r="I17" s="19"/>
      <c r="J17" s="19"/>
      <c r="K17" s="19"/>
      <c r="L17" s="19"/>
      <c r="M17" s="19"/>
      <c r="N17" s="19"/>
      <c r="O17" s="19"/>
      <c r="P17" s="19"/>
      <c r="Q17" s="19"/>
      <c r="R17" s="19"/>
      <c r="S17" s="19"/>
      <c r="T17" s="19"/>
      <c r="U17" s="19"/>
      <c r="V17" s="19"/>
      <c r="W17" s="19"/>
      <c r="X17" s="19"/>
      <c r="Y17" s="19"/>
      <c r="Z17" s="19"/>
    </row>
    <row r="18" spans="1:26" x14ac:dyDescent="0.25">
      <c r="A18" s="14"/>
      <c r="B18" s="23" t="s">
        <v>173</v>
      </c>
      <c r="C18" s="16"/>
      <c r="D18" s="17"/>
      <c r="E18" s="18"/>
      <c r="F18" s="6">
        <f>'LPG Tank Slab'!F57</f>
        <v>0</v>
      </c>
      <c r="G18" s="19"/>
      <c r="H18" s="19"/>
      <c r="I18" s="19"/>
      <c r="J18" s="19"/>
      <c r="K18" s="19"/>
      <c r="L18" s="19"/>
      <c r="M18" s="19"/>
      <c r="N18" s="19"/>
      <c r="O18" s="19"/>
      <c r="P18" s="19"/>
      <c r="Q18" s="19"/>
      <c r="R18" s="19"/>
      <c r="S18" s="19"/>
      <c r="T18" s="19"/>
      <c r="U18" s="19"/>
      <c r="V18" s="19"/>
      <c r="W18" s="19"/>
      <c r="X18" s="19"/>
      <c r="Y18" s="19"/>
      <c r="Z18" s="19"/>
    </row>
    <row r="19" spans="1:26" x14ac:dyDescent="0.25">
      <c r="A19" s="14"/>
      <c r="B19" s="31"/>
      <c r="C19" s="16"/>
      <c r="D19" s="17"/>
      <c r="E19" s="18"/>
      <c r="F19" s="6"/>
      <c r="G19" s="19"/>
      <c r="H19" s="19"/>
      <c r="I19" s="19"/>
      <c r="J19" s="19"/>
      <c r="K19" s="19"/>
      <c r="L19" s="19"/>
      <c r="M19" s="19"/>
      <c r="N19" s="19"/>
      <c r="O19" s="19"/>
      <c r="P19" s="19"/>
      <c r="Q19" s="19"/>
      <c r="R19" s="19"/>
      <c r="S19" s="19"/>
      <c r="T19" s="19"/>
      <c r="U19" s="19"/>
      <c r="V19" s="19"/>
      <c r="W19" s="19"/>
      <c r="X19" s="19"/>
      <c r="Y19" s="19"/>
      <c r="Z19" s="19"/>
    </row>
    <row r="20" spans="1:26" x14ac:dyDescent="0.25">
      <c r="A20" s="14"/>
      <c r="B20" s="23" t="s">
        <v>123</v>
      </c>
      <c r="C20" s="16"/>
      <c r="D20" s="17"/>
      <c r="E20" s="18"/>
      <c r="F20" s="6">
        <f>'Site Wide Drainage'!F56</f>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C21" s="16"/>
      <c r="D21" s="17"/>
      <c r="E21" s="18"/>
      <c r="F21" s="6"/>
      <c r="G21" s="19"/>
      <c r="H21" s="19"/>
      <c r="I21" s="19"/>
      <c r="J21" s="19"/>
      <c r="K21" s="19"/>
      <c r="L21" s="19"/>
      <c r="M21" s="19"/>
      <c r="N21" s="19"/>
      <c r="O21" s="19"/>
      <c r="P21" s="19"/>
      <c r="Q21" s="19"/>
      <c r="R21" s="19"/>
      <c r="S21" s="19"/>
      <c r="T21" s="19"/>
      <c r="U21" s="19"/>
      <c r="V21" s="19"/>
      <c r="W21" s="19"/>
      <c r="X21" s="19"/>
      <c r="Y21" s="19"/>
      <c r="Z21" s="19"/>
    </row>
    <row r="22" spans="1:26" x14ac:dyDescent="0.25">
      <c r="A22" s="14"/>
      <c r="B22" s="23"/>
      <c r="C22" s="16"/>
      <c r="D22" s="17"/>
      <c r="E22" s="18"/>
      <c r="F22" s="6"/>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16"/>
      <c r="D23" s="17"/>
      <c r="E23" s="18"/>
      <c r="F23" s="6"/>
      <c r="G23" s="19"/>
      <c r="H23" s="19"/>
      <c r="I23" s="19"/>
      <c r="J23" s="19"/>
      <c r="K23" s="19"/>
      <c r="L23" s="19"/>
      <c r="M23" s="19"/>
      <c r="N23" s="19"/>
      <c r="O23" s="19"/>
      <c r="P23" s="19"/>
      <c r="Q23" s="19"/>
      <c r="R23" s="19"/>
      <c r="S23" s="19"/>
      <c r="T23" s="19"/>
      <c r="U23" s="19"/>
      <c r="V23" s="19"/>
      <c r="W23" s="19"/>
      <c r="X23" s="19"/>
      <c r="Y23" s="19"/>
      <c r="Z23" s="19"/>
    </row>
    <row r="24" spans="1:26" x14ac:dyDescent="0.25">
      <c r="A24" s="14"/>
      <c r="B24" s="23"/>
      <c r="C24" s="16"/>
      <c r="D24" s="17"/>
      <c r="E24" s="18"/>
      <c r="F24" s="6"/>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3"/>
      <c r="C25" s="16"/>
      <c r="D25" s="17"/>
      <c r="E25" s="18"/>
      <c r="F25" s="6"/>
      <c r="G25" s="19"/>
      <c r="H25" s="19"/>
      <c r="I25" s="19"/>
      <c r="J25" s="19"/>
      <c r="K25" s="19"/>
      <c r="L25" s="19"/>
      <c r="M25" s="19"/>
      <c r="N25" s="19"/>
      <c r="O25" s="19"/>
      <c r="P25" s="19"/>
      <c r="Q25" s="19"/>
      <c r="R25" s="19"/>
      <c r="S25" s="19"/>
      <c r="T25" s="19"/>
      <c r="U25" s="19"/>
      <c r="V25" s="19"/>
      <c r="W25" s="19"/>
      <c r="X25" s="19"/>
      <c r="Y25" s="19"/>
      <c r="Z25" s="19"/>
    </row>
    <row r="26" spans="1:26" x14ac:dyDescent="0.25">
      <c r="A26" s="14"/>
      <c r="B26" s="23"/>
      <c r="C26" s="16"/>
      <c r="D26" s="17"/>
      <c r="E26" s="18"/>
      <c r="F26" s="6"/>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1"/>
      <c r="C27" s="16"/>
      <c r="D27" s="17"/>
      <c r="E27" s="18"/>
      <c r="F27" s="6"/>
      <c r="G27" s="19"/>
      <c r="H27" s="19"/>
      <c r="I27" s="19"/>
      <c r="J27" s="19"/>
      <c r="K27" s="19"/>
      <c r="L27" s="19"/>
      <c r="M27" s="19"/>
      <c r="N27" s="19"/>
      <c r="O27" s="19"/>
      <c r="P27" s="19"/>
      <c r="Q27" s="19"/>
      <c r="R27" s="19"/>
      <c r="S27" s="19"/>
      <c r="T27" s="19"/>
      <c r="U27" s="19"/>
      <c r="V27" s="19"/>
      <c r="W27" s="19"/>
      <c r="X27" s="19"/>
      <c r="Y27" s="19"/>
      <c r="Z27" s="19"/>
    </row>
    <row r="28" spans="1:26" x14ac:dyDescent="0.25">
      <c r="A28" s="14"/>
      <c r="B28" s="23"/>
      <c r="C28" s="16"/>
      <c r="D28" s="17"/>
      <c r="E28" s="18"/>
      <c r="F28" s="6"/>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1"/>
      <c r="C29" s="16"/>
      <c r="D29" s="17"/>
      <c r="E29" s="18"/>
      <c r="F29" s="6"/>
      <c r="G29" s="19"/>
      <c r="H29" s="19"/>
      <c r="I29" s="19"/>
      <c r="J29" s="19"/>
      <c r="K29" s="19"/>
      <c r="L29" s="19"/>
      <c r="M29" s="19"/>
      <c r="N29" s="19"/>
      <c r="O29" s="19"/>
      <c r="P29" s="19"/>
      <c r="Q29" s="19"/>
      <c r="R29" s="19"/>
      <c r="S29" s="19"/>
      <c r="T29" s="19"/>
      <c r="U29" s="19"/>
      <c r="V29" s="19"/>
      <c r="W29" s="19"/>
      <c r="X29" s="19"/>
      <c r="Y29" s="19"/>
      <c r="Z29" s="19"/>
    </row>
    <row r="30" spans="1:26" x14ac:dyDescent="0.25">
      <c r="A30" s="14"/>
      <c r="B30" s="23"/>
      <c r="C30" s="16"/>
      <c r="D30" s="17"/>
      <c r="E30" s="18"/>
      <c r="F30" s="6"/>
      <c r="G30" s="19"/>
      <c r="H30" s="19"/>
      <c r="I30" s="19"/>
      <c r="J30" s="19"/>
      <c r="K30" s="19"/>
      <c r="L30" s="19"/>
      <c r="M30" s="19"/>
      <c r="N30" s="19"/>
      <c r="O30" s="19"/>
      <c r="P30" s="19"/>
      <c r="Q30" s="19"/>
      <c r="R30" s="19"/>
      <c r="S30" s="19"/>
      <c r="T30" s="19"/>
      <c r="U30" s="19"/>
      <c r="V30" s="19"/>
      <c r="W30" s="19"/>
      <c r="X30" s="19"/>
      <c r="Y30" s="19"/>
      <c r="Z30" s="19"/>
    </row>
    <row r="31" spans="1:26" x14ac:dyDescent="0.25">
      <c r="A31" s="14"/>
      <c r="B31" s="31"/>
      <c r="C31" s="16"/>
      <c r="D31" s="17"/>
      <c r="E31" s="18"/>
      <c r="F31" s="6"/>
      <c r="G31" s="19"/>
      <c r="H31" s="19"/>
      <c r="I31" s="19"/>
      <c r="J31" s="19"/>
      <c r="K31" s="19"/>
      <c r="L31" s="19"/>
      <c r="M31" s="19"/>
      <c r="N31" s="19"/>
      <c r="O31" s="19"/>
      <c r="P31" s="19"/>
      <c r="Q31" s="19"/>
      <c r="R31" s="19"/>
      <c r="S31" s="19"/>
      <c r="T31" s="19"/>
      <c r="U31" s="19"/>
      <c r="V31" s="19"/>
      <c r="W31" s="19"/>
      <c r="X31" s="19"/>
      <c r="Y31" s="19"/>
      <c r="Z31" s="19"/>
    </row>
    <row r="32" spans="1:26" x14ac:dyDescent="0.25">
      <c r="A32" s="14"/>
      <c r="B32" s="23"/>
      <c r="C32" s="16"/>
      <c r="D32" s="17"/>
      <c r="E32" s="18"/>
      <c r="F32" s="6"/>
      <c r="G32" s="19"/>
      <c r="H32" s="32"/>
      <c r="I32" s="19"/>
      <c r="J32" s="19"/>
      <c r="K32" s="19"/>
      <c r="L32" s="19"/>
      <c r="M32" s="19"/>
      <c r="N32" s="19"/>
      <c r="O32" s="19"/>
      <c r="P32" s="19"/>
      <c r="Q32" s="19"/>
      <c r="R32" s="19"/>
      <c r="S32" s="19"/>
      <c r="T32" s="19"/>
      <c r="U32" s="19"/>
      <c r="V32" s="19"/>
      <c r="W32" s="19"/>
      <c r="X32" s="19"/>
      <c r="Y32" s="19"/>
      <c r="Z32" s="19"/>
    </row>
    <row r="33" spans="1:26" ht="15.75" customHeight="1" x14ac:dyDescent="0.25">
      <c r="A33" s="14"/>
      <c r="B33" s="26"/>
      <c r="C33" s="16"/>
      <c r="D33" s="17"/>
      <c r="E33" s="18"/>
      <c r="F33" s="6"/>
      <c r="G33" s="19"/>
      <c r="H33" s="19"/>
      <c r="I33" s="32"/>
      <c r="J33" s="19"/>
      <c r="K33" s="19"/>
      <c r="L33" s="19"/>
      <c r="M33" s="19"/>
      <c r="N33" s="19"/>
      <c r="O33" s="19"/>
      <c r="P33" s="19"/>
      <c r="Q33" s="19"/>
      <c r="R33" s="19"/>
      <c r="S33" s="19"/>
      <c r="T33" s="19"/>
      <c r="U33" s="19"/>
      <c r="V33" s="19"/>
      <c r="W33" s="19"/>
      <c r="X33" s="19"/>
      <c r="Y33" s="19"/>
      <c r="Z33" s="19"/>
    </row>
    <row r="34" spans="1:26" ht="15.75" customHeight="1" x14ac:dyDescent="0.25">
      <c r="A34" s="14"/>
      <c r="B34" s="23"/>
      <c r="C34" s="16"/>
      <c r="D34" s="17"/>
      <c r="E34" s="18"/>
      <c r="F34" s="6"/>
      <c r="G34" s="19"/>
      <c r="H34" s="19"/>
      <c r="I34" s="19"/>
      <c r="J34" s="19"/>
      <c r="K34" s="19"/>
      <c r="L34" s="19"/>
      <c r="M34" s="19"/>
      <c r="N34" s="19"/>
      <c r="O34" s="19"/>
      <c r="P34" s="19"/>
      <c r="Q34" s="19"/>
      <c r="R34" s="19"/>
      <c r="S34" s="19"/>
      <c r="T34" s="19"/>
      <c r="U34" s="19"/>
      <c r="V34" s="19"/>
      <c r="W34" s="19"/>
      <c r="X34" s="19"/>
      <c r="Y34" s="19"/>
      <c r="Z34" s="19"/>
    </row>
    <row r="35" spans="1:26" ht="15.75" customHeight="1" x14ac:dyDescent="0.25">
      <c r="A35" s="14"/>
      <c r="B35" s="21"/>
      <c r="C35" s="16"/>
      <c r="D35" s="17"/>
      <c r="E35" s="18"/>
      <c r="F35" s="6"/>
      <c r="G35" s="19"/>
      <c r="H35" s="19"/>
      <c r="I35" s="19"/>
      <c r="J35" s="19"/>
      <c r="K35" s="19"/>
      <c r="L35" s="19"/>
      <c r="M35" s="19"/>
      <c r="N35" s="19"/>
      <c r="O35" s="19"/>
      <c r="P35" s="19"/>
      <c r="Q35" s="19"/>
      <c r="R35" s="19"/>
      <c r="S35" s="19"/>
      <c r="T35" s="19"/>
      <c r="U35" s="19"/>
      <c r="V35" s="19"/>
      <c r="W35" s="19"/>
      <c r="X35" s="19"/>
      <c r="Y35" s="19"/>
      <c r="Z35" s="19"/>
    </row>
    <row r="36" spans="1:26" ht="15.75" customHeight="1" x14ac:dyDescent="0.25">
      <c r="A36" s="14"/>
      <c r="B36" s="23"/>
      <c r="C36" s="16"/>
      <c r="D36" s="17"/>
      <c r="E36" s="18"/>
      <c r="F36" s="5"/>
      <c r="G36" s="19"/>
      <c r="H36" s="19"/>
      <c r="I36" s="19"/>
      <c r="J36" s="19"/>
      <c r="K36" s="19"/>
      <c r="L36" s="19"/>
      <c r="M36" s="19"/>
      <c r="N36" s="19"/>
      <c r="O36" s="19"/>
      <c r="P36" s="19"/>
      <c r="Q36" s="19"/>
      <c r="R36" s="19"/>
      <c r="S36" s="19"/>
      <c r="T36" s="19"/>
      <c r="U36" s="19"/>
      <c r="V36" s="19"/>
      <c r="W36" s="19"/>
      <c r="X36" s="19"/>
      <c r="Y36" s="19"/>
      <c r="Z36" s="19"/>
    </row>
    <row r="37" spans="1:26" ht="15.75" customHeight="1" x14ac:dyDescent="0.25">
      <c r="A37" s="14"/>
      <c r="B37" s="21"/>
      <c r="C37" s="16"/>
      <c r="D37" s="17"/>
      <c r="E37" s="18"/>
      <c r="F37" s="5"/>
      <c r="G37" s="19"/>
      <c r="H37" s="19"/>
      <c r="I37" s="19"/>
      <c r="J37" s="19"/>
      <c r="K37" s="19"/>
      <c r="L37" s="19"/>
      <c r="M37" s="19"/>
      <c r="N37" s="19"/>
      <c r="O37" s="19"/>
      <c r="P37" s="19"/>
      <c r="Q37" s="19"/>
      <c r="R37" s="19"/>
      <c r="S37" s="19"/>
      <c r="T37" s="19"/>
      <c r="U37" s="19"/>
      <c r="V37" s="19"/>
      <c r="W37" s="19"/>
      <c r="X37" s="19"/>
      <c r="Y37" s="19"/>
      <c r="Z37" s="19"/>
    </row>
    <row r="38" spans="1:26" ht="15.75" customHeight="1" x14ac:dyDescent="0.25">
      <c r="A38" s="14"/>
      <c r="B38" s="23"/>
      <c r="C38" s="16"/>
      <c r="D38" s="17"/>
      <c r="E38" s="18"/>
      <c r="F38" s="5"/>
      <c r="G38" s="19"/>
      <c r="H38" s="19"/>
      <c r="I38" s="19"/>
      <c r="J38" s="19"/>
      <c r="K38" s="19"/>
      <c r="L38" s="19"/>
      <c r="M38" s="19"/>
      <c r="N38" s="19"/>
      <c r="O38" s="19"/>
      <c r="P38" s="19"/>
      <c r="Q38" s="19"/>
      <c r="R38" s="19"/>
      <c r="S38" s="19"/>
      <c r="T38" s="19"/>
      <c r="U38" s="19"/>
      <c r="V38" s="19"/>
      <c r="W38" s="19"/>
      <c r="X38" s="19"/>
      <c r="Y38" s="19"/>
      <c r="Z38" s="19"/>
    </row>
    <row r="39" spans="1:26" ht="15.75" customHeight="1" x14ac:dyDescent="0.25">
      <c r="A39" s="14"/>
      <c r="B39" s="21"/>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ht="15.75" customHeight="1" x14ac:dyDescent="0.25">
      <c r="A40" s="14"/>
      <c r="B40" s="26"/>
      <c r="C40" s="16"/>
      <c r="D40" s="17"/>
      <c r="E40" s="18"/>
      <c r="F40" s="5"/>
      <c r="G40" s="19"/>
      <c r="H40" s="19"/>
      <c r="I40" s="19"/>
      <c r="J40" s="19"/>
      <c r="K40" s="19"/>
      <c r="L40" s="19"/>
      <c r="M40" s="19"/>
      <c r="N40" s="19"/>
      <c r="O40" s="19"/>
      <c r="P40" s="19"/>
      <c r="Q40" s="19"/>
      <c r="R40" s="19"/>
      <c r="S40" s="19"/>
      <c r="T40" s="19"/>
      <c r="U40" s="19"/>
      <c r="V40" s="19"/>
      <c r="W40" s="19"/>
      <c r="X40" s="19"/>
      <c r="Y40" s="19"/>
      <c r="Z40" s="19"/>
    </row>
    <row r="41" spans="1:26" ht="15.75" customHeight="1" x14ac:dyDescent="0.25">
      <c r="A41" s="14"/>
      <c r="B41" s="31"/>
      <c r="C41" s="16"/>
      <c r="D41" s="17"/>
      <c r="E41" s="18"/>
      <c r="F41" s="5"/>
      <c r="G41" s="19"/>
      <c r="H41" s="19"/>
      <c r="I41" s="19"/>
      <c r="J41" s="19"/>
      <c r="K41" s="19"/>
      <c r="L41" s="19"/>
      <c r="M41" s="19"/>
      <c r="N41" s="19"/>
      <c r="O41" s="19"/>
      <c r="P41" s="19"/>
      <c r="Q41" s="19"/>
      <c r="R41" s="19"/>
      <c r="S41" s="19"/>
      <c r="T41" s="19"/>
      <c r="U41" s="19"/>
      <c r="V41" s="19"/>
      <c r="W41" s="19"/>
      <c r="X41" s="19"/>
      <c r="Y41" s="19"/>
      <c r="Z41" s="19"/>
    </row>
    <row r="42" spans="1:26" ht="15.75" customHeight="1" x14ac:dyDescent="0.25">
      <c r="A42" s="14"/>
      <c r="B42" s="21"/>
      <c r="C42" s="16"/>
      <c r="D42" s="17"/>
      <c r="E42" s="18"/>
      <c r="F42" s="5"/>
      <c r="G42" s="19"/>
      <c r="H42" s="19"/>
      <c r="I42" s="19"/>
      <c r="J42" s="19"/>
      <c r="K42" s="19"/>
      <c r="L42" s="19"/>
      <c r="M42" s="19"/>
      <c r="N42" s="19"/>
      <c r="O42" s="19"/>
      <c r="P42" s="19"/>
      <c r="Q42" s="19"/>
      <c r="R42" s="19"/>
      <c r="S42" s="19"/>
      <c r="T42" s="19"/>
      <c r="U42" s="19"/>
      <c r="V42" s="19"/>
      <c r="W42" s="19"/>
      <c r="X42" s="19"/>
      <c r="Y42" s="19"/>
      <c r="Z42" s="19"/>
    </row>
    <row r="43" spans="1:26" ht="15.75" customHeight="1" x14ac:dyDescent="0.25">
      <c r="A43" s="14"/>
      <c r="B43" s="26"/>
      <c r="C43" s="16"/>
      <c r="D43" s="17"/>
      <c r="E43" s="18"/>
      <c r="F43" s="5"/>
      <c r="G43" s="19"/>
      <c r="H43" s="19"/>
      <c r="I43" s="19"/>
      <c r="J43" s="19"/>
      <c r="K43" s="19"/>
      <c r="L43" s="19"/>
      <c r="M43" s="19"/>
      <c r="N43" s="19"/>
      <c r="O43" s="19"/>
      <c r="P43" s="19"/>
      <c r="Q43" s="19"/>
      <c r="R43" s="19"/>
      <c r="S43" s="19"/>
      <c r="T43" s="19"/>
      <c r="U43" s="19"/>
      <c r="V43" s="19"/>
      <c r="W43" s="19"/>
      <c r="X43" s="19"/>
      <c r="Y43" s="19"/>
      <c r="Z43" s="19"/>
    </row>
    <row r="44" spans="1:26" ht="15.75" customHeight="1" x14ac:dyDescent="0.25">
      <c r="A44" s="14"/>
      <c r="B44" s="21"/>
      <c r="C44" s="16"/>
      <c r="D44" s="17"/>
      <c r="E44" s="18"/>
      <c r="F44" s="5"/>
      <c r="G44" s="19"/>
      <c r="H44" s="19"/>
      <c r="I44" s="32"/>
      <c r="J44" s="19"/>
      <c r="K44" s="19"/>
      <c r="L44" s="19"/>
      <c r="M44" s="19"/>
      <c r="N44" s="19"/>
      <c r="O44" s="19"/>
      <c r="P44" s="19"/>
      <c r="Q44" s="19"/>
      <c r="R44" s="19"/>
      <c r="S44" s="19"/>
      <c r="T44" s="19"/>
      <c r="U44" s="19"/>
      <c r="V44" s="19"/>
      <c r="W44" s="19"/>
      <c r="X44" s="19"/>
      <c r="Y44" s="19"/>
      <c r="Z44" s="19"/>
    </row>
    <row r="45" spans="1:26" ht="15.75" customHeight="1" x14ac:dyDescent="0.25">
      <c r="A45" s="14"/>
      <c r="B45" s="21"/>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ht="15.75" customHeight="1" x14ac:dyDescent="0.25">
      <c r="A46" s="14"/>
      <c r="B46" s="21"/>
      <c r="C46" s="16"/>
      <c r="D46" s="17"/>
      <c r="E46" s="18"/>
      <c r="F46" s="5"/>
      <c r="G46" s="19"/>
      <c r="H46" s="19"/>
      <c r="I46" s="19"/>
      <c r="J46" s="19"/>
      <c r="K46" s="19"/>
      <c r="L46" s="19"/>
      <c r="M46" s="19"/>
      <c r="N46" s="19"/>
      <c r="O46" s="19"/>
      <c r="P46" s="19"/>
      <c r="Q46" s="19"/>
      <c r="R46" s="19"/>
      <c r="S46" s="19"/>
      <c r="T46" s="19"/>
      <c r="U46" s="19"/>
      <c r="V46" s="19"/>
      <c r="W46" s="19"/>
      <c r="X46" s="19"/>
      <c r="Y46" s="19"/>
      <c r="Z46" s="19"/>
    </row>
    <row r="47" spans="1:26" ht="15.75" customHeight="1" x14ac:dyDescent="0.25">
      <c r="A47" s="14"/>
      <c r="B47" s="21"/>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ht="15.75" customHeight="1" x14ac:dyDescent="0.25">
      <c r="A48" s="14"/>
      <c r="B48" s="21"/>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ht="15.75" customHeight="1" x14ac:dyDescent="0.25">
      <c r="A49" s="14"/>
      <c r="B49" s="21"/>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ht="15.75" customHeight="1" x14ac:dyDescent="0.25">
      <c r="A50" s="14"/>
      <c r="B50" s="21"/>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ht="15.75" customHeight="1" x14ac:dyDescent="0.25">
      <c r="A51" s="14"/>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ht="15.75" customHeight="1" x14ac:dyDescent="0.25">
      <c r="A52" s="14"/>
      <c r="B52" s="21"/>
      <c r="C52" s="16"/>
      <c r="D52" s="17"/>
      <c r="E52" s="18"/>
      <c r="F52" s="5"/>
      <c r="G52" s="19"/>
      <c r="H52" s="19"/>
      <c r="I52" s="19"/>
      <c r="J52" s="19"/>
      <c r="K52" s="19"/>
      <c r="L52" s="19"/>
      <c r="M52" s="19"/>
      <c r="N52" s="19"/>
      <c r="O52" s="19"/>
      <c r="P52" s="19"/>
      <c r="Q52" s="19"/>
      <c r="R52" s="19"/>
      <c r="S52" s="19"/>
      <c r="T52" s="19"/>
      <c r="U52" s="19"/>
      <c r="V52" s="19"/>
      <c r="W52" s="19"/>
      <c r="X52" s="19"/>
      <c r="Y52" s="19"/>
      <c r="Z52" s="19"/>
    </row>
    <row r="53" spans="1:26" ht="15.75" customHeight="1" x14ac:dyDescent="0.25">
      <c r="A53" s="14"/>
      <c r="B53" s="21"/>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ht="15.75" customHeight="1" x14ac:dyDescent="0.25">
      <c r="A54" s="14"/>
      <c r="B54" s="21"/>
      <c r="C54" s="16"/>
      <c r="D54" s="17"/>
      <c r="E54" s="18"/>
      <c r="F54" s="5"/>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14"/>
      <c r="B55" s="21"/>
      <c r="C55" s="16"/>
      <c r="D55" s="17"/>
      <c r="E55" s="18"/>
      <c r="F55" s="5"/>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4"/>
      <c r="B56" s="26"/>
      <c r="C56" s="16"/>
      <c r="D56" s="17"/>
      <c r="E56" s="18"/>
      <c r="F56" s="5"/>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4"/>
      <c r="B57" s="31"/>
      <c r="C57" s="16"/>
      <c r="D57" s="17"/>
      <c r="E57" s="18"/>
      <c r="F57" s="5"/>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4"/>
      <c r="B58" s="21"/>
      <c r="C58" s="16"/>
      <c r="D58" s="17"/>
      <c r="E58" s="18"/>
      <c r="F58" s="5"/>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4"/>
      <c r="B59" s="26"/>
      <c r="C59" s="16"/>
      <c r="D59" s="17"/>
      <c r="E59" s="18"/>
      <c r="F59" s="5"/>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4"/>
      <c r="B60" s="31"/>
      <c r="C60" s="16"/>
      <c r="D60" s="17"/>
      <c r="E60" s="18"/>
      <c r="F60" s="5"/>
      <c r="G60" s="19"/>
      <c r="H60" s="19"/>
      <c r="I60" s="19"/>
      <c r="J60" s="19"/>
      <c r="K60" s="19"/>
      <c r="L60" s="19"/>
      <c r="M60" s="19"/>
      <c r="N60" s="19"/>
      <c r="O60" s="19"/>
      <c r="P60" s="19"/>
      <c r="Q60" s="19"/>
      <c r="R60" s="19"/>
      <c r="S60" s="19"/>
      <c r="T60" s="19"/>
      <c r="U60" s="19"/>
      <c r="V60" s="19"/>
      <c r="W60" s="19"/>
      <c r="X60" s="19"/>
      <c r="Y60" s="19"/>
      <c r="Z60" s="19"/>
    </row>
    <row r="61" spans="1:26" ht="24.75" customHeight="1" x14ac:dyDescent="0.25">
      <c r="A61" s="7"/>
      <c r="B61" s="8" t="s">
        <v>9</v>
      </c>
      <c r="C61" s="9"/>
      <c r="D61" s="10"/>
      <c r="E61" s="11"/>
      <c r="F61" s="12">
        <f>SUM(F7:F60)</f>
        <v>0</v>
      </c>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7"/>
      <c r="D62" s="27"/>
      <c r="E62" s="33"/>
      <c r="F62" s="34"/>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7"/>
      <c r="D63" s="27"/>
      <c r="E63" s="33"/>
      <c r="F63" s="34"/>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7"/>
      <c r="D64" s="27"/>
      <c r="E64" s="33"/>
      <c r="F64" s="34"/>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7"/>
      <c r="D65" s="27"/>
      <c r="E65" s="33"/>
      <c r="F65" s="34"/>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7"/>
      <c r="D66" s="27"/>
      <c r="E66" s="33"/>
      <c r="F66" s="34"/>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7"/>
      <c r="D67" s="27"/>
      <c r="E67" s="33"/>
      <c r="F67" s="34"/>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7"/>
      <c r="D68" s="27"/>
      <c r="E68" s="33"/>
      <c r="F68" s="34"/>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7"/>
      <c r="D69" s="27"/>
      <c r="E69" s="27"/>
      <c r="F69" s="28"/>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7"/>
      <c r="D70" s="27"/>
      <c r="E70" s="27"/>
      <c r="F70" s="28"/>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7"/>
      <c r="D71" s="27"/>
      <c r="E71" s="27"/>
      <c r="F71" s="28"/>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7"/>
      <c r="D72" s="27"/>
      <c r="E72" s="27"/>
      <c r="F72" s="28"/>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7"/>
      <c r="D73" s="27"/>
      <c r="E73" s="27"/>
      <c r="F73" s="28"/>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7"/>
      <c r="D74" s="27"/>
      <c r="E74" s="27"/>
      <c r="F74" s="28"/>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7"/>
      <c r="D75" s="27"/>
      <c r="E75" s="27"/>
      <c r="F75" s="28"/>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7"/>
      <c r="D76" s="27"/>
      <c r="E76" s="27"/>
      <c r="F76" s="28"/>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7"/>
      <c r="D77" s="27"/>
      <c r="E77" s="27"/>
      <c r="F77" s="28"/>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7"/>
      <c r="D78" s="27"/>
      <c r="E78" s="27"/>
      <c r="F78" s="28"/>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7"/>
      <c r="D79" s="27"/>
      <c r="E79" s="27"/>
      <c r="F79" s="28"/>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7"/>
      <c r="D80" s="27"/>
      <c r="E80" s="27"/>
      <c r="F80" s="28"/>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7"/>
      <c r="D81" s="27"/>
      <c r="E81" s="27"/>
      <c r="F81" s="28"/>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7"/>
      <c r="D82" s="27"/>
      <c r="E82" s="27"/>
      <c r="F82" s="28"/>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7"/>
      <c r="D83" s="27"/>
      <c r="E83" s="27"/>
      <c r="F83" s="28"/>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7"/>
      <c r="D84" s="27"/>
      <c r="E84" s="27"/>
      <c r="F84" s="28"/>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7"/>
      <c r="D85" s="27"/>
      <c r="E85" s="27"/>
      <c r="F85" s="28"/>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7"/>
      <c r="D86" s="27"/>
      <c r="E86" s="27"/>
      <c r="F86" s="28"/>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7"/>
      <c r="D87" s="27"/>
      <c r="E87" s="27"/>
      <c r="F87" s="28"/>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7"/>
      <c r="D88" s="27"/>
      <c r="E88" s="27"/>
      <c r="F88" s="28"/>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7"/>
      <c r="D89" s="27"/>
      <c r="E89" s="27"/>
      <c r="F89" s="28"/>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7"/>
      <c r="D90" s="27"/>
      <c r="E90" s="27"/>
      <c r="F90" s="28"/>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7"/>
      <c r="D91" s="27"/>
      <c r="E91" s="27"/>
      <c r="F91" s="28"/>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7"/>
      <c r="D92" s="27"/>
      <c r="E92" s="27"/>
      <c r="F92" s="28"/>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7"/>
      <c r="D93" s="27"/>
      <c r="E93" s="27"/>
      <c r="F93" s="28"/>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7"/>
      <c r="D94" s="27"/>
      <c r="E94" s="27"/>
      <c r="F94" s="28"/>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7"/>
      <c r="D95" s="27"/>
      <c r="E95" s="27"/>
      <c r="F95" s="28"/>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7"/>
      <c r="D96" s="27"/>
      <c r="E96" s="27"/>
      <c r="F96" s="28"/>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7"/>
      <c r="D97" s="27"/>
      <c r="E97" s="27"/>
      <c r="F97" s="28"/>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7"/>
      <c r="D98" s="27"/>
      <c r="E98" s="27"/>
      <c r="F98" s="28"/>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7"/>
      <c r="D99" s="27"/>
      <c r="E99" s="27"/>
      <c r="F99" s="28"/>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7"/>
      <c r="D100" s="27"/>
      <c r="E100" s="27"/>
      <c r="F100" s="28"/>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7"/>
      <c r="D101" s="27"/>
      <c r="E101" s="27"/>
      <c r="F101" s="28"/>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7"/>
      <c r="D102" s="27"/>
      <c r="E102" s="27"/>
      <c r="F102" s="28"/>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7"/>
      <c r="D103" s="27"/>
      <c r="E103" s="27"/>
      <c r="F103" s="28"/>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7"/>
      <c r="D104" s="27"/>
      <c r="E104" s="27"/>
      <c r="F104" s="28"/>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7"/>
      <c r="D105" s="27"/>
      <c r="E105" s="27"/>
      <c r="F105" s="28"/>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7"/>
      <c r="D106" s="27"/>
      <c r="E106" s="27"/>
      <c r="F106" s="28"/>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7"/>
      <c r="D107" s="27"/>
      <c r="E107" s="27"/>
      <c r="F107" s="28"/>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7"/>
      <c r="D108" s="27"/>
      <c r="E108" s="27"/>
      <c r="F108" s="28"/>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7"/>
      <c r="D109" s="27"/>
      <c r="E109" s="27"/>
      <c r="F109" s="28"/>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7"/>
      <c r="D110" s="27"/>
      <c r="E110" s="27"/>
      <c r="F110" s="28"/>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7"/>
      <c r="D111" s="27"/>
      <c r="E111" s="27"/>
      <c r="F111" s="28"/>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7"/>
      <c r="D112" s="27"/>
      <c r="E112" s="27"/>
      <c r="F112" s="28"/>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7"/>
      <c r="D113" s="27"/>
      <c r="E113" s="27"/>
      <c r="F113" s="28"/>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7"/>
      <c r="D114" s="27"/>
      <c r="E114" s="27"/>
      <c r="F114" s="28"/>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7"/>
      <c r="D115" s="27"/>
      <c r="E115" s="27"/>
      <c r="F115" s="28"/>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7"/>
      <c r="D116" s="27"/>
      <c r="E116" s="27"/>
      <c r="F116" s="28"/>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7"/>
      <c r="D117" s="27"/>
      <c r="E117" s="27"/>
      <c r="F117" s="28"/>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7"/>
      <c r="D118" s="27"/>
      <c r="E118" s="27"/>
      <c r="F118" s="28"/>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7"/>
      <c r="D119" s="27"/>
      <c r="E119" s="27"/>
      <c r="F119" s="28"/>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7"/>
      <c r="D120" s="27"/>
      <c r="E120" s="27"/>
      <c r="F120" s="28"/>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7"/>
      <c r="D121" s="27"/>
      <c r="E121" s="27"/>
      <c r="F121" s="28"/>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7"/>
      <c r="D122" s="27"/>
      <c r="E122" s="27"/>
      <c r="F122" s="28"/>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7"/>
      <c r="D123" s="27"/>
      <c r="E123" s="27"/>
      <c r="F123" s="28"/>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7"/>
      <c r="D124" s="27"/>
      <c r="E124" s="27"/>
      <c r="F124" s="28"/>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7"/>
      <c r="D125" s="27"/>
      <c r="E125" s="27"/>
      <c r="F125" s="28"/>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7"/>
      <c r="D126" s="27"/>
      <c r="E126" s="27"/>
      <c r="F126" s="28"/>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7"/>
      <c r="D127" s="27"/>
      <c r="E127" s="27"/>
      <c r="F127" s="28"/>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7"/>
      <c r="D128" s="27"/>
      <c r="E128" s="27"/>
      <c r="F128" s="28"/>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7"/>
      <c r="D129" s="27"/>
      <c r="E129" s="27"/>
      <c r="F129" s="28"/>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7"/>
      <c r="D130" s="27"/>
      <c r="E130" s="27"/>
      <c r="F130" s="28"/>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7"/>
      <c r="D131" s="27"/>
      <c r="E131" s="27"/>
      <c r="F131" s="28"/>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7"/>
      <c r="D132" s="27"/>
      <c r="E132" s="27"/>
      <c r="F132" s="28"/>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7"/>
      <c r="D133" s="27"/>
      <c r="E133" s="27"/>
      <c r="F133" s="28"/>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7"/>
      <c r="D134" s="27"/>
      <c r="E134" s="27"/>
      <c r="F134" s="28"/>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7"/>
      <c r="D135" s="27"/>
      <c r="E135" s="27"/>
      <c r="F135" s="28"/>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7"/>
      <c r="D136" s="27"/>
      <c r="E136" s="27"/>
      <c r="F136" s="28"/>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7"/>
      <c r="D137" s="27"/>
      <c r="E137" s="27"/>
      <c r="F137" s="28"/>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7"/>
      <c r="D138" s="27"/>
      <c r="E138" s="27"/>
      <c r="F138" s="28"/>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7"/>
      <c r="D139" s="27"/>
      <c r="E139" s="27"/>
      <c r="F139" s="28"/>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7"/>
      <c r="D140" s="27"/>
      <c r="E140" s="27"/>
      <c r="F140" s="28"/>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7"/>
      <c r="D141" s="27"/>
      <c r="E141" s="27"/>
      <c r="F141" s="28"/>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7"/>
      <c r="D142" s="27"/>
      <c r="E142" s="27"/>
      <c r="F142" s="28"/>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7"/>
      <c r="D143" s="27"/>
      <c r="E143" s="27"/>
      <c r="F143" s="28"/>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7"/>
      <c r="D144" s="27"/>
      <c r="E144" s="27"/>
      <c r="F144" s="28"/>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7"/>
      <c r="D145" s="27"/>
      <c r="E145" s="27"/>
      <c r="F145" s="28"/>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7"/>
      <c r="D146" s="27"/>
      <c r="E146" s="27"/>
      <c r="F146" s="28"/>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7"/>
      <c r="D147" s="27"/>
      <c r="E147" s="27"/>
      <c r="F147" s="28"/>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7"/>
      <c r="D148" s="27"/>
      <c r="E148" s="27"/>
      <c r="F148" s="28"/>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7"/>
      <c r="D149" s="27"/>
      <c r="E149" s="27"/>
      <c r="F149" s="28"/>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7"/>
      <c r="D150" s="27"/>
      <c r="E150" s="27"/>
      <c r="F150" s="28"/>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7"/>
      <c r="D151" s="27"/>
      <c r="E151" s="27"/>
      <c r="F151" s="28"/>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7"/>
      <c r="D152" s="27"/>
      <c r="E152" s="27"/>
      <c r="F152" s="28"/>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7"/>
      <c r="D153" s="27"/>
      <c r="E153" s="27"/>
      <c r="F153" s="28"/>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7"/>
      <c r="D154" s="27"/>
      <c r="E154" s="27"/>
      <c r="F154" s="28"/>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7"/>
      <c r="D155" s="27"/>
      <c r="E155" s="27"/>
      <c r="F155" s="28"/>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7"/>
      <c r="D156" s="27"/>
      <c r="E156" s="27"/>
      <c r="F156" s="28"/>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7"/>
      <c r="D157" s="27"/>
      <c r="E157" s="27"/>
      <c r="F157" s="28"/>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7"/>
      <c r="D158" s="27"/>
      <c r="E158" s="27"/>
      <c r="F158" s="28"/>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7"/>
      <c r="D159" s="27"/>
      <c r="E159" s="27"/>
      <c r="F159" s="28"/>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7"/>
      <c r="D160" s="27"/>
      <c r="E160" s="27"/>
      <c r="F160" s="28"/>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7"/>
      <c r="D161" s="27"/>
      <c r="E161" s="27"/>
      <c r="F161" s="28"/>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7"/>
      <c r="D162" s="27"/>
      <c r="E162" s="27"/>
      <c r="F162" s="28"/>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7"/>
      <c r="D163" s="27"/>
      <c r="E163" s="27"/>
      <c r="F163" s="28"/>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7"/>
      <c r="D164" s="27"/>
      <c r="E164" s="27"/>
      <c r="F164" s="28"/>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7"/>
      <c r="D165" s="27"/>
      <c r="E165" s="27"/>
      <c r="F165" s="28"/>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7"/>
      <c r="D166" s="27"/>
      <c r="E166" s="27"/>
      <c r="F166" s="28"/>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7"/>
      <c r="D167" s="27"/>
      <c r="E167" s="27"/>
      <c r="F167" s="28"/>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7"/>
      <c r="D168" s="27"/>
      <c r="E168" s="27"/>
      <c r="F168" s="28"/>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7"/>
      <c r="D169" s="27"/>
      <c r="E169" s="27"/>
      <c r="F169" s="28"/>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7"/>
      <c r="D170" s="27"/>
      <c r="E170" s="27"/>
      <c r="F170" s="28"/>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7"/>
      <c r="D171" s="27"/>
      <c r="E171" s="27"/>
      <c r="F171" s="28"/>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7"/>
      <c r="D172" s="27"/>
      <c r="E172" s="27"/>
      <c r="F172" s="28"/>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7"/>
      <c r="D173" s="27"/>
      <c r="E173" s="27"/>
      <c r="F173" s="28"/>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7"/>
      <c r="D174" s="27"/>
      <c r="E174" s="27"/>
      <c r="F174" s="28"/>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7"/>
      <c r="D175" s="27"/>
      <c r="E175" s="27"/>
      <c r="F175" s="28"/>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7"/>
      <c r="D176" s="27"/>
      <c r="E176" s="27"/>
      <c r="F176" s="28"/>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7"/>
      <c r="D177" s="27"/>
      <c r="E177" s="27"/>
      <c r="F177" s="28"/>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7"/>
      <c r="D178" s="27"/>
      <c r="E178" s="27"/>
      <c r="F178" s="28"/>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7"/>
      <c r="D179" s="27"/>
      <c r="E179" s="27"/>
      <c r="F179" s="28"/>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7"/>
      <c r="D180" s="27"/>
      <c r="E180" s="27"/>
      <c r="F180" s="28"/>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7"/>
      <c r="D181" s="27"/>
      <c r="E181" s="27"/>
      <c r="F181" s="28"/>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7"/>
      <c r="D182" s="27"/>
      <c r="E182" s="27"/>
      <c r="F182" s="28"/>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7"/>
      <c r="D183" s="27"/>
      <c r="E183" s="27"/>
      <c r="F183" s="28"/>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7"/>
      <c r="D184" s="27"/>
      <c r="E184" s="27"/>
      <c r="F184" s="28"/>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7"/>
      <c r="D185" s="27"/>
      <c r="E185" s="27"/>
      <c r="F185" s="28"/>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7"/>
      <c r="D186" s="27"/>
      <c r="E186" s="27"/>
      <c r="F186" s="28"/>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7"/>
      <c r="D187" s="27"/>
      <c r="E187" s="27"/>
      <c r="F187" s="28"/>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7"/>
      <c r="D188" s="27"/>
      <c r="E188" s="27"/>
      <c r="F188" s="28"/>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7"/>
      <c r="D189" s="27"/>
      <c r="E189" s="27"/>
      <c r="F189" s="28"/>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7"/>
      <c r="D190" s="27"/>
      <c r="E190" s="27"/>
      <c r="F190" s="28"/>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7"/>
      <c r="D191" s="27"/>
      <c r="E191" s="27"/>
      <c r="F191" s="28"/>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7"/>
      <c r="D192" s="27"/>
      <c r="E192" s="27"/>
      <c r="F192" s="28"/>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7"/>
      <c r="D193" s="27"/>
      <c r="E193" s="27"/>
      <c r="F193" s="28"/>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7"/>
      <c r="D194" s="27"/>
      <c r="E194" s="27"/>
      <c r="F194" s="28"/>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7"/>
      <c r="D195" s="27"/>
      <c r="E195" s="27"/>
      <c r="F195" s="28"/>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7"/>
      <c r="D196" s="27"/>
      <c r="E196" s="27"/>
      <c r="F196" s="28"/>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7"/>
      <c r="D197" s="27"/>
      <c r="E197" s="27"/>
      <c r="F197" s="28"/>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7"/>
      <c r="D198" s="27"/>
      <c r="E198" s="27"/>
      <c r="F198" s="28"/>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7"/>
      <c r="D199" s="27"/>
      <c r="E199" s="27"/>
      <c r="F199" s="28"/>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7"/>
      <c r="D200" s="27"/>
      <c r="E200" s="27"/>
      <c r="F200" s="28"/>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7"/>
      <c r="D201" s="27"/>
      <c r="E201" s="27"/>
      <c r="F201" s="28"/>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7"/>
      <c r="D202" s="27"/>
      <c r="E202" s="27"/>
      <c r="F202" s="28"/>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7"/>
      <c r="D203" s="27"/>
      <c r="E203" s="27"/>
      <c r="F203" s="28"/>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7"/>
      <c r="D204" s="27"/>
      <c r="E204" s="27"/>
      <c r="F204" s="28"/>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7"/>
      <c r="D205" s="27"/>
      <c r="E205" s="27"/>
      <c r="F205" s="28"/>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7"/>
      <c r="D206" s="27"/>
      <c r="E206" s="27"/>
      <c r="F206" s="28"/>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7"/>
      <c r="D207" s="27"/>
      <c r="E207" s="27"/>
      <c r="F207" s="28"/>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7"/>
      <c r="D208" s="27"/>
      <c r="E208" s="27"/>
      <c r="F208" s="28"/>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7"/>
      <c r="D209" s="27"/>
      <c r="E209" s="27"/>
      <c r="F209" s="28"/>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7"/>
      <c r="D210" s="27"/>
      <c r="E210" s="27"/>
      <c r="F210" s="28"/>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7"/>
      <c r="D211" s="27"/>
      <c r="E211" s="27"/>
      <c r="F211" s="28"/>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7"/>
      <c r="D212" s="27"/>
      <c r="E212" s="27"/>
      <c r="F212" s="28"/>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7"/>
      <c r="D213" s="27"/>
      <c r="E213" s="27"/>
      <c r="F213" s="28"/>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7"/>
      <c r="D214" s="27"/>
      <c r="E214" s="27"/>
      <c r="F214" s="28"/>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7"/>
      <c r="D215" s="27"/>
      <c r="E215" s="27"/>
      <c r="F215" s="28"/>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7"/>
      <c r="D216" s="27"/>
      <c r="E216" s="27"/>
      <c r="F216" s="28"/>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7"/>
      <c r="D217" s="27"/>
      <c r="E217" s="27"/>
      <c r="F217" s="28"/>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7"/>
      <c r="D218" s="27"/>
      <c r="E218" s="27"/>
      <c r="F218" s="28"/>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7"/>
      <c r="D219" s="27"/>
      <c r="E219" s="27"/>
      <c r="F219" s="28"/>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7"/>
      <c r="D220" s="27"/>
      <c r="E220" s="27"/>
      <c r="F220" s="28"/>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7"/>
      <c r="D221" s="27"/>
      <c r="E221" s="27"/>
      <c r="F221" s="28"/>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7"/>
      <c r="D222" s="27"/>
      <c r="E222" s="27"/>
      <c r="F222" s="28"/>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7"/>
      <c r="D223" s="27"/>
      <c r="E223" s="27"/>
      <c r="F223" s="28"/>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7"/>
      <c r="D224" s="27"/>
      <c r="E224" s="27"/>
      <c r="F224" s="28"/>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7"/>
      <c r="D225" s="27"/>
      <c r="E225" s="27"/>
      <c r="F225" s="28"/>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7"/>
      <c r="D226" s="27"/>
      <c r="E226" s="27"/>
      <c r="F226" s="28"/>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7"/>
      <c r="D227" s="27"/>
      <c r="E227" s="27"/>
      <c r="F227" s="28"/>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7"/>
      <c r="D228" s="27"/>
      <c r="E228" s="27"/>
      <c r="F228" s="28"/>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7"/>
      <c r="D229" s="27"/>
      <c r="E229" s="27"/>
      <c r="F229" s="28"/>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7"/>
      <c r="D230" s="27"/>
      <c r="E230" s="27"/>
      <c r="F230" s="28"/>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7"/>
      <c r="D231" s="27"/>
      <c r="E231" s="27"/>
      <c r="F231" s="28"/>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7"/>
      <c r="D232" s="27"/>
      <c r="E232" s="27"/>
      <c r="F232" s="28"/>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7"/>
      <c r="D233" s="27"/>
      <c r="E233" s="27"/>
      <c r="F233" s="28"/>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7"/>
      <c r="D234" s="27"/>
      <c r="E234" s="27"/>
      <c r="F234" s="28"/>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7"/>
      <c r="D235" s="27"/>
      <c r="E235" s="27"/>
      <c r="F235" s="28"/>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7"/>
      <c r="D236" s="27"/>
      <c r="E236" s="27"/>
      <c r="F236" s="28"/>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7"/>
      <c r="D237" s="27"/>
      <c r="E237" s="27"/>
      <c r="F237" s="28"/>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7"/>
      <c r="D238" s="27"/>
      <c r="E238" s="27"/>
      <c r="F238" s="28"/>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7"/>
      <c r="D239" s="27"/>
      <c r="E239" s="27"/>
      <c r="F239" s="28"/>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7"/>
      <c r="D240" s="27"/>
      <c r="E240" s="27"/>
      <c r="F240" s="28"/>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7"/>
      <c r="D241" s="27"/>
      <c r="E241" s="27"/>
      <c r="F241" s="28"/>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7"/>
      <c r="D242" s="27"/>
      <c r="E242" s="27"/>
      <c r="F242" s="28"/>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7"/>
      <c r="D243" s="27"/>
      <c r="E243" s="27"/>
      <c r="F243" s="28"/>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7"/>
      <c r="D244" s="27"/>
      <c r="E244" s="27"/>
      <c r="F244" s="28"/>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7"/>
      <c r="D245" s="27"/>
      <c r="E245" s="27"/>
      <c r="F245" s="28"/>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7"/>
      <c r="D246" s="27"/>
      <c r="E246" s="27"/>
      <c r="F246" s="28"/>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7"/>
      <c r="D247" s="27"/>
      <c r="E247" s="27"/>
      <c r="F247" s="28"/>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7"/>
      <c r="D248" s="27"/>
      <c r="E248" s="27"/>
      <c r="F248" s="28"/>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7"/>
      <c r="D249" s="27"/>
      <c r="E249" s="27"/>
      <c r="F249" s="28"/>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7"/>
      <c r="D250" s="27"/>
      <c r="E250" s="27"/>
      <c r="F250" s="28"/>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7"/>
      <c r="D251" s="27"/>
      <c r="E251" s="27"/>
      <c r="F251" s="28"/>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7"/>
      <c r="D252" s="27"/>
      <c r="E252" s="27"/>
      <c r="F252" s="28"/>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7"/>
      <c r="D253" s="27"/>
      <c r="E253" s="27"/>
      <c r="F253" s="28"/>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7"/>
      <c r="D254" s="27"/>
      <c r="E254" s="27"/>
      <c r="F254" s="28"/>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7"/>
      <c r="D255" s="27"/>
      <c r="E255" s="27"/>
      <c r="F255" s="28"/>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7"/>
      <c r="D256" s="27"/>
      <c r="E256" s="27"/>
      <c r="F256" s="28"/>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7"/>
      <c r="D257" s="27"/>
      <c r="E257" s="27"/>
      <c r="F257" s="28"/>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7"/>
      <c r="D258" s="27"/>
      <c r="E258" s="27"/>
      <c r="F258" s="28"/>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7"/>
      <c r="D259" s="27"/>
      <c r="E259" s="27"/>
      <c r="F259" s="28"/>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7"/>
      <c r="D260" s="27"/>
      <c r="E260" s="27"/>
      <c r="F260" s="28"/>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7"/>
      <c r="D261" s="27"/>
      <c r="E261" s="27"/>
      <c r="F261" s="28"/>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7"/>
      <c r="D262" s="27"/>
      <c r="E262" s="27"/>
      <c r="F262" s="28"/>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7"/>
      <c r="D263" s="27"/>
      <c r="E263" s="27"/>
      <c r="F263" s="28"/>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7"/>
      <c r="D264" s="27"/>
      <c r="E264" s="27"/>
      <c r="F264" s="28"/>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7"/>
      <c r="D265" s="27"/>
      <c r="E265" s="27"/>
      <c r="F265" s="28"/>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7"/>
      <c r="D266" s="27"/>
      <c r="E266" s="27"/>
      <c r="F266" s="28"/>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7"/>
      <c r="D267" s="27"/>
      <c r="E267" s="27"/>
      <c r="F267" s="28"/>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7"/>
      <c r="D268" s="27"/>
      <c r="E268" s="27"/>
      <c r="F268" s="28"/>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7"/>
      <c r="D269" s="27"/>
      <c r="E269" s="27"/>
      <c r="F269" s="28"/>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7"/>
      <c r="D270" s="27"/>
      <c r="E270" s="27"/>
      <c r="F270" s="28"/>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7"/>
      <c r="D271" s="27"/>
      <c r="E271" s="27"/>
      <c r="F271" s="28"/>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7"/>
      <c r="D272" s="27"/>
      <c r="E272" s="27"/>
      <c r="F272" s="28"/>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7"/>
      <c r="D273" s="27"/>
      <c r="E273" s="27"/>
      <c r="F273" s="28"/>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7"/>
      <c r="D274" s="27"/>
      <c r="E274" s="27"/>
      <c r="F274" s="28"/>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7"/>
      <c r="D275" s="27"/>
      <c r="E275" s="27"/>
      <c r="F275" s="28"/>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7"/>
      <c r="D276" s="27"/>
      <c r="E276" s="27"/>
      <c r="F276" s="28"/>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7"/>
      <c r="D277" s="27"/>
      <c r="E277" s="27"/>
      <c r="F277" s="28"/>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7"/>
      <c r="D278" s="27"/>
      <c r="E278" s="27"/>
      <c r="F278" s="28"/>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7"/>
      <c r="D279" s="27"/>
      <c r="E279" s="27"/>
      <c r="F279" s="28"/>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7"/>
      <c r="D280" s="27"/>
      <c r="E280" s="27"/>
      <c r="F280" s="28"/>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7"/>
      <c r="D281" s="27"/>
      <c r="E281" s="27"/>
      <c r="F281" s="28"/>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7"/>
      <c r="D282" s="27"/>
      <c r="E282" s="27"/>
      <c r="F282" s="28"/>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7"/>
      <c r="D283" s="27"/>
      <c r="E283" s="27"/>
      <c r="F283" s="28"/>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7"/>
      <c r="D284" s="27"/>
      <c r="E284" s="27"/>
      <c r="F284" s="28"/>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7"/>
      <c r="D285" s="27"/>
      <c r="E285" s="27"/>
      <c r="F285" s="28"/>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7"/>
      <c r="D286" s="27"/>
      <c r="E286" s="27"/>
      <c r="F286" s="28"/>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7"/>
      <c r="D287" s="27"/>
      <c r="E287" s="27"/>
      <c r="F287" s="28"/>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7"/>
      <c r="D288" s="27"/>
      <c r="E288" s="27"/>
      <c r="F288" s="28"/>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7"/>
      <c r="D289" s="27"/>
      <c r="E289" s="27"/>
      <c r="F289" s="28"/>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7"/>
      <c r="D290" s="27"/>
      <c r="E290" s="27"/>
      <c r="F290" s="28"/>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7"/>
      <c r="D291" s="27"/>
      <c r="E291" s="27"/>
      <c r="F291" s="28"/>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7"/>
      <c r="D292" s="27"/>
      <c r="E292" s="27"/>
      <c r="F292" s="28"/>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7"/>
      <c r="D293" s="27"/>
      <c r="E293" s="27"/>
      <c r="F293" s="28"/>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7"/>
      <c r="D294" s="27"/>
      <c r="E294" s="27"/>
      <c r="F294" s="28"/>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7"/>
      <c r="D295" s="27"/>
      <c r="E295" s="27"/>
      <c r="F295" s="28"/>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7"/>
      <c r="D296" s="27"/>
      <c r="E296" s="27"/>
      <c r="F296" s="28"/>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7"/>
      <c r="D297" s="27"/>
      <c r="E297" s="27"/>
      <c r="F297" s="28"/>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7"/>
      <c r="D298" s="27"/>
      <c r="E298" s="27"/>
      <c r="F298" s="28"/>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7"/>
      <c r="D299" s="27"/>
      <c r="E299" s="27"/>
      <c r="F299" s="28"/>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7"/>
      <c r="D300" s="27"/>
      <c r="E300" s="27"/>
      <c r="F300" s="28"/>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7"/>
      <c r="D301" s="27"/>
      <c r="E301" s="27"/>
      <c r="F301" s="28"/>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7"/>
      <c r="D302" s="27"/>
      <c r="E302" s="27"/>
      <c r="F302" s="28"/>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7"/>
      <c r="D303" s="27"/>
      <c r="E303" s="27"/>
      <c r="F303" s="28"/>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7"/>
      <c r="D304" s="27"/>
      <c r="E304" s="27"/>
      <c r="F304" s="28"/>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7"/>
      <c r="D305" s="27"/>
      <c r="E305" s="27"/>
      <c r="F305" s="28"/>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7"/>
      <c r="D306" s="27"/>
      <c r="E306" s="27"/>
      <c r="F306" s="28"/>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7"/>
      <c r="D307" s="27"/>
      <c r="E307" s="27"/>
      <c r="F307" s="28"/>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7"/>
      <c r="D308" s="27"/>
      <c r="E308" s="27"/>
      <c r="F308" s="28"/>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7"/>
      <c r="D309" s="27"/>
      <c r="E309" s="27"/>
      <c r="F309" s="28"/>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7"/>
      <c r="D310" s="27"/>
      <c r="E310" s="27"/>
      <c r="F310" s="28"/>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7"/>
      <c r="D311" s="27"/>
      <c r="E311" s="27"/>
      <c r="F311" s="28"/>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7"/>
      <c r="D312" s="27"/>
      <c r="E312" s="27"/>
      <c r="F312" s="28"/>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7"/>
      <c r="D313" s="27"/>
      <c r="E313" s="27"/>
      <c r="F313" s="28"/>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7"/>
      <c r="D314" s="27"/>
      <c r="E314" s="27"/>
      <c r="F314" s="28"/>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7"/>
      <c r="D315" s="27"/>
      <c r="E315" s="27"/>
      <c r="F315" s="28"/>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7"/>
      <c r="D316" s="27"/>
      <c r="E316" s="27"/>
      <c r="F316" s="28"/>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7"/>
      <c r="D317" s="27"/>
      <c r="E317" s="27"/>
      <c r="F317" s="28"/>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7"/>
      <c r="D318" s="27"/>
      <c r="E318" s="27"/>
      <c r="F318" s="28"/>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7"/>
      <c r="D319" s="27"/>
      <c r="E319" s="27"/>
      <c r="F319" s="28"/>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7"/>
      <c r="D320" s="27"/>
      <c r="E320" s="27"/>
      <c r="F320" s="28"/>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7"/>
      <c r="D321" s="27"/>
      <c r="E321" s="27"/>
      <c r="F321" s="28"/>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7"/>
      <c r="D322" s="27"/>
      <c r="E322" s="27"/>
      <c r="F322" s="28"/>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7"/>
      <c r="D323" s="27"/>
      <c r="E323" s="27"/>
      <c r="F323" s="28"/>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7"/>
      <c r="D324" s="27"/>
      <c r="E324" s="27"/>
      <c r="F324" s="28"/>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7"/>
      <c r="D325" s="27"/>
      <c r="E325" s="27"/>
      <c r="F325" s="28"/>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7"/>
      <c r="D326" s="27"/>
      <c r="E326" s="27"/>
      <c r="F326" s="28"/>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7"/>
      <c r="D327" s="27"/>
      <c r="E327" s="27"/>
      <c r="F327" s="28"/>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7"/>
      <c r="D328" s="27"/>
      <c r="E328" s="27"/>
      <c r="F328" s="28"/>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7"/>
      <c r="D329" s="27"/>
      <c r="E329" s="27"/>
      <c r="F329" s="28"/>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7"/>
      <c r="D330" s="27"/>
      <c r="E330" s="27"/>
      <c r="F330" s="28"/>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7"/>
      <c r="D331" s="27"/>
      <c r="E331" s="27"/>
      <c r="F331" s="28"/>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7"/>
      <c r="D332" s="27"/>
      <c r="E332" s="27"/>
      <c r="F332" s="28"/>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7"/>
      <c r="D333" s="27"/>
      <c r="E333" s="27"/>
      <c r="F333" s="28"/>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7"/>
      <c r="D334" s="27"/>
      <c r="E334" s="27"/>
      <c r="F334" s="28"/>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7"/>
      <c r="D335" s="27"/>
      <c r="E335" s="27"/>
      <c r="F335" s="28"/>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7"/>
      <c r="D336" s="27"/>
      <c r="E336" s="27"/>
      <c r="F336" s="28"/>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7"/>
      <c r="D337" s="27"/>
      <c r="E337" s="27"/>
      <c r="F337" s="28"/>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7"/>
      <c r="D338" s="27"/>
      <c r="E338" s="27"/>
      <c r="F338" s="28"/>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7"/>
      <c r="D339" s="27"/>
      <c r="E339" s="27"/>
      <c r="F339" s="28"/>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7"/>
      <c r="D340" s="27"/>
      <c r="E340" s="27"/>
      <c r="F340" s="28"/>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7"/>
      <c r="D341" s="27"/>
      <c r="E341" s="27"/>
      <c r="F341" s="28"/>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7"/>
      <c r="D342" s="27"/>
      <c r="E342" s="27"/>
      <c r="F342" s="28"/>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7"/>
      <c r="D343" s="27"/>
      <c r="E343" s="27"/>
      <c r="F343" s="28"/>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7"/>
      <c r="D344" s="27"/>
      <c r="E344" s="27"/>
      <c r="F344" s="28"/>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7"/>
      <c r="D345" s="27"/>
      <c r="E345" s="27"/>
      <c r="F345" s="28"/>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7"/>
      <c r="D346" s="27"/>
      <c r="E346" s="27"/>
      <c r="F346" s="28"/>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7"/>
      <c r="D347" s="27"/>
      <c r="E347" s="27"/>
      <c r="F347" s="28"/>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7"/>
      <c r="D348" s="27"/>
      <c r="E348" s="27"/>
      <c r="F348" s="28"/>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7"/>
      <c r="D349" s="27"/>
      <c r="E349" s="27"/>
      <c r="F349" s="28"/>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7"/>
      <c r="D350" s="27"/>
      <c r="E350" s="27"/>
      <c r="F350" s="28"/>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7"/>
      <c r="D351" s="27"/>
      <c r="E351" s="27"/>
      <c r="F351" s="28"/>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7"/>
      <c r="D352" s="27"/>
      <c r="E352" s="27"/>
      <c r="F352" s="28"/>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7"/>
      <c r="D353" s="27"/>
      <c r="E353" s="27"/>
      <c r="F353" s="28"/>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7"/>
      <c r="D354" s="27"/>
      <c r="E354" s="27"/>
      <c r="F354" s="28"/>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7"/>
      <c r="D355" s="27"/>
      <c r="E355" s="27"/>
      <c r="F355" s="28"/>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7"/>
      <c r="D356" s="27"/>
      <c r="E356" s="27"/>
      <c r="F356" s="28"/>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7"/>
      <c r="D357" s="27"/>
      <c r="E357" s="27"/>
      <c r="F357" s="28"/>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7"/>
      <c r="D358" s="27"/>
      <c r="E358" s="27"/>
      <c r="F358" s="28"/>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7"/>
      <c r="D359" s="27"/>
      <c r="E359" s="27"/>
      <c r="F359" s="28"/>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7"/>
      <c r="D360" s="27"/>
      <c r="E360" s="27"/>
      <c r="F360" s="28"/>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7"/>
      <c r="D361" s="27"/>
      <c r="E361" s="27"/>
      <c r="F361" s="28"/>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7"/>
      <c r="D362" s="27"/>
      <c r="E362" s="27"/>
      <c r="F362" s="28"/>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7"/>
      <c r="D363" s="27"/>
      <c r="E363" s="27"/>
      <c r="F363" s="28"/>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7"/>
      <c r="D364" s="27"/>
      <c r="E364" s="27"/>
      <c r="F364" s="28"/>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7"/>
      <c r="D365" s="27"/>
      <c r="E365" s="27"/>
      <c r="F365" s="28"/>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7"/>
      <c r="D366" s="27"/>
      <c r="E366" s="27"/>
      <c r="F366" s="28"/>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7"/>
      <c r="D367" s="27"/>
      <c r="E367" s="27"/>
      <c r="F367" s="28"/>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7"/>
      <c r="D368" s="27"/>
      <c r="E368" s="27"/>
      <c r="F368" s="28"/>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7"/>
      <c r="D369" s="27"/>
      <c r="E369" s="27"/>
      <c r="F369" s="28"/>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7"/>
      <c r="D370" s="27"/>
      <c r="E370" s="27"/>
      <c r="F370" s="28"/>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7"/>
      <c r="D371" s="27"/>
      <c r="E371" s="27"/>
      <c r="F371" s="28"/>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7"/>
      <c r="D372" s="27"/>
      <c r="E372" s="27"/>
      <c r="F372" s="28"/>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7"/>
      <c r="D373" s="27"/>
      <c r="E373" s="27"/>
      <c r="F373" s="28"/>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7"/>
      <c r="D374" s="27"/>
      <c r="E374" s="27"/>
      <c r="F374" s="28"/>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7"/>
      <c r="D375" s="27"/>
      <c r="E375" s="27"/>
      <c r="F375" s="28"/>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7"/>
      <c r="D376" s="27"/>
      <c r="E376" s="27"/>
      <c r="F376" s="28"/>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7"/>
      <c r="D377" s="27"/>
      <c r="E377" s="27"/>
      <c r="F377" s="28"/>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7"/>
      <c r="D378" s="27"/>
      <c r="E378" s="27"/>
      <c r="F378" s="28"/>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7"/>
      <c r="D379" s="27"/>
      <c r="E379" s="27"/>
      <c r="F379" s="28"/>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7"/>
      <c r="D380" s="27"/>
      <c r="E380" s="27"/>
      <c r="F380" s="28"/>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7"/>
      <c r="D381" s="27"/>
      <c r="E381" s="27"/>
      <c r="F381" s="28"/>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7"/>
      <c r="D382" s="27"/>
      <c r="E382" s="27"/>
      <c r="F382" s="28"/>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7"/>
      <c r="D383" s="27"/>
      <c r="E383" s="27"/>
      <c r="F383" s="28"/>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7"/>
      <c r="D384" s="27"/>
      <c r="E384" s="27"/>
      <c r="F384" s="28"/>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7"/>
      <c r="D385" s="27"/>
      <c r="E385" s="27"/>
      <c r="F385" s="28"/>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7"/>
      <c r="D386" s="27"/>
      <c r="E386" s="27"/>
      <c r="F386" s="28"/>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7"/>
      <c r="D387" s="27"/>
      <c r="E387" s="27"/>
      <c r="F387" s="28"/>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7"/>
      <c r="D388" s="27"/>
      <c r="E388" s="27"/>
      <c r="F388" s="28"/>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7"/>
      <c r="D389" s="27"/>
      <c r="E389" s="27"/>
      <c r="F389" s="28"/>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7"/>
      <c r="D390" s="27"/>
      <c r="E390" s="27"/>
      <c r="F390" s="28"/>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7"/>
      <c r="D391" s="27"/>
      <c r="E391" s="27"/>
      <c r="F391" s="28"/>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7"/>
      <c r="D392" s="27"/>
      <c r="E392" s="27"/>
      <c r="F392" s="28"/>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7"/>
      <c r="D393" s="27"/>
      <c r="E393" s="27"/>
      <c r="F393" s="28"/>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7"/>
      <c r="D394" s="27"/>
      <c r="E394" s="27"/>
      <c r="F394" s="28"/>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7"/>
      <c r="D395" s="27"/>
      <c r="E395" s="27"/>
      <c r="F395" s="28"/>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7"/>
      <c r="D396" s="27"/>
      <c r="E396" s="27"/>
      <c r="F396" s="28"/>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7"/>
      <c r="D397" s="27"/>
      <c r="E397" s="27"/>
      <c r="F397" s="28"/>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7"/>
      <c r="D398" s="27"/>
      <c r="E398" s="27"/>
      <c r="F398" s="28"/>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7"/>
      <c r="D399" s="27"/>
      <c r="E399" s="27"/>
      <c r="F399" s="28"/>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7"/>
      <c r="D400" s="27"/>
      <c r="E400" s="27"/>
      <c r="F400" s="28"/>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7"/>
      <c r="D401" s="27"/>
      <c r="E401" s="27"/>
      <c r="F401" s="28"/>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7"/>
      <c r="D402" s="27"/>
      <c r="E402" s="27"/>
      <c r="F402" s="28"/>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7"/>
      <c r="D403" s="27"/>
      <c r="E403" s="27"/>
      <c r="F403" s="28"/>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7"/>
      <c r="D404" s="27"/>
      <c r="E404" s="27"/>
      <c r="F404" s="28"/>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7"/>
      <c r="D405" s="27"/>
      <c r="E405" s="27"/>
      <c r="F405" s="28"/>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7"/>
      <c r="D406" s="27"/>
      <c r="E406" s="27"/>
      <c r="F406" s="28"/>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7"/>
      <c r="D407" s="27"/>
      <c r="E407" s="27"/>
      <c r="F407" s="28"/>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7"/>
      <c r="D408" s="27"/>
      <c r="E408" s="27"/>
      <c r="F408" s="28"/>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7"/>
      <c r="D409" s="27"/>
      <c r="E409" s="27"/>
      <c r="F409" s="28"/>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7"/>
      <c r="D410" s="27"/>
      <c r="E410" s="27"/>
      <c r="F410" s="28"/>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7"/>
      <c r="D411" s="27"/>
      <c r="E411" s="27"/>
      <c r="F411" s="28"/>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7"/>
      <c r="D412" s="27"/>
      <c r="E412" s="27"/>
      <c r="F412" s="28"/>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7"/>
      <c r="D413" s="27"/>
      <c r="E413" s="27"/>
      <c r="F413" s="28"/>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7"/>
      <c r="D414" s="27"/>
      <c r="E414" s="27"/>
      <c r="F414" s="28"/>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7"/>
      <c r="D415" s="27"/>
      <c r="E415" s="27"/>
      <c r="F415" s="28"/>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7"/>
      <c r="D416" s="27"/>
      <c r="E416" s="27"/>
      <c r="F416" s="28"/>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7"/>
      <c r="D417" s="27"/>
      <c r="E417" s="27"/>
      <c r="F417" s="28"/>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7"/>
      <c r="D418" s="27"/>
      <c r="E418" s="27"/>
      <c r="F418" s="28"/>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7"/>
      <c r="D419" s="27"/>
      <c r="E419" s="27"/>
      <c r="F419" s="28"/>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7"/>
      <c r="D420" s="27"/>
      <c r="E420" s="27"/>
      <c r="F420" s="28"/>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7"/>
      <c r="D421" s="27"/>
      <c r="E421" s="27"/>
      <c r="F421" s="28"/>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7"/>
      <c r="D422" s="27"/>
      <c r="E422" s="27"/>
      <c r="F422" s="28"/>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7"/>
      <c r="D423" s="27"/>
      <c r="E423" s="27"/>
      <c r="F423" s="28"/>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7"/>
      <c r="D424" s="27"/>
      <c r="E424" s="27"/>
      <c r="F424" s="28"/>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7"/>
      <c r="D425" s="27"/>
      <c r="E425" s="27"/>
      <c r="F425" s="28"/>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7"/>
      <c r="D426" s="27"/>
      <c r="E426" s="27"/>
      <c r="F426" s="28"/>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7"/>
      <c r="D427" s="27"/>
      <c r="E427" s="27"/>
      <c r="F427" s="28"/>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7"/>
      <c r="D428" s="27"/>
      <c r="E428" s="27"/>
      <c r="F428" s="28"/>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7"/>
      <c r="D429" s="27"/>
      <c r="E429" s="27"/>
      <c r="F429" s="28"/>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7"/>
      <c r="D430" s="27"/>
      <c r="E430" s="27"/>
      <c r="F430" s="28"/>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7"/>
      <c r="D431" s="27"/>
      <c r="E431" s="27"/>
      <c r="F431" s="28"/>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7"/>
      <c r="D432" s="27"/>
      <c r="E432" s="27"/>
      <c r="F432" s="28"/>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7"/>
      <c r="D433" s="27"/>
      <c r="E433" s="27"/>
      <c r="F433" s="28"/>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7"/>
      <c r="D434" s="27"/>
      <c r="E434" s="27"/>
      <c r="F434" s="28"/>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7"/>
      <c r="D435" s="27"/>
      <c r="E435" s="27"/>
      <c r="F435" s="28"/>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7"/>
      <c r="D436" s="27"/>
      <c r="E436" s="27"/>
      <c r="F436" s="28"/>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7"/>
      <c r="D437" s="27"/>
      <c r="E437" s="27"/>
      <c r="F437" s="28"/>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7"/>
      <c r="D438" s="27"/>
      <c r="E438" s="27"/>
      <c r="F438" s="28"/>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7"/>
      <c r="D439" s="27"/>
      <c r="E439" s="27"/>
      <c r="F439" s="28"/>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7"/>
      <c r="D440" s="27"/>
      <c r="E440" s="27"/>
      <c r="F440" s="28"/>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7"/>
      <c r="D441" s="27"/>
      <c r="E441" s="27"/>
      <c r="F441" s="28"/>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7"/>
      <c r="D442" s="27"/>
      <c r="E442" s="27"/>
      <c r="F442" s="28"/>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7"/>
      <c r="D443" s="27"/>
      <c r="E443" s="27"/>
      <c r="F443" s="28"/>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7"/>
      <c r="D444" s="27"/>
      <c r="E444" s="27"/>
      <c r="F444" s="28"/>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7"/>
      <c r="D445" s="27"/>
      <c r="E445" s="27"/>
      <c r="F445" s="28"/>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7"/>
      <c r="D446" s="27"/>
      <c r="E446" s="27"/>
      <c r="F446" s="28"/>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7"/>
      <c r="D447" s="27"/>
      <c r="E447" s="27"/>
      <c r="F447" s="28"/>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7"/>
      <c r="D448" s="27"/>
      <c r="E448" s="27"/>
      <c r="F448" s="28"/>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7"/>
      <c r="D449" s="27"/>
      <c r="E449" s="27"/>
      <c r="F449" s="28"/>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7"/>
      <c r="D450" s="27"/>
      <c r="E450" s="27"/>
      <c r="F450" s="28"/>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7"/>
      <c r="D451" s="27"/>
      <c r="E451" s="27"/>
      <c r="F451" s="28"/>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7"/>
      <c r="D452" s="27"/>
      <c r="E452" s="27"/>
      <c r="F452" s="28"/>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7"/>
      <c r="D453" s="27"/>
      <c r="E453" s="27"/>
      <c r="F453" s="28"/>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7"/>
      <c r="D454" s="27"/>
      <c r="E454" s="27"/>
      <c r="F454" s="28"/>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7"/>
      <c r="D455" s="27"/>
      <c r="E455" s="27"/>
      <c r="F455" s="28"/>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7"/>
      <c r="D456" s="27"/>
      <c r="E456" s="27"/>
      <c r="F456" s="28"/>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7"/>
      <c r="D457" s="27"/>
      <c r="E457" s="27"/>
      <c r="F457" s="28"/>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7"/>
      <c r="D458" s="27"/>
      <c r="E458" s="27"/>
      <c r="F458" s="28"/>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7"/>
      <c r="D459" s="27"/>
      <c r="E459" s="27"/>
      <c r="F459" s="28"/>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7"/>
      <c r="D460" s="27"/>
      <c r="E460" s="27"/>
      <c r="F460" s="28"/>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7"/>
      <c r="D461" s="27"/>
      <c r="E461" s="27"/>
      <c r="F461" s="28"/>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7"/>
      <c r="D462" s="27"/>
      <c r="E462" s="27"/>
      <c r="F462" s="28"/>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7"/>
      <c r="D463" s="27"/>
      <c r="E463" s="27"/>
      <c r="F463" s="28"/>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7"/>
      <c r="D464" s="27"/>
      <c r="E464" s="27"/>
      <c r="F464" s="28"/>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7"/>
      <c r="D465" s="27"/>
      <c r="E465" s="27"/>
      <c r="F465" s="28"/>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7"/>
      <c r="D466" s="27"/>
      <c r="E466" s="27"/>
      <c r="F466" s="28"/>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7"/>
      <c r="D467" s="27"/>
      <c r="E467" s="27"/>
      <c r="F467" s="28"/>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7"/>
      <c r="D468" s="27"/>
      <c r="E468" s="27"/>
      <c r="F468" s="28"/>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7"/>
      <c r="D469" s="27"/>
      <c r="E469" s="27"/>
      <c r="F469" s="28"/>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7"/>
      <c r="D470" s="27"/>
      <c r="E470" s="27"/>
      <c r="F470" s="28"/>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7"/>
      <c r="D471" s="27"/>
      <c r="E471" s="27"/>
      <c r="F471" s="28"/>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7"/>
      <c r="D472" s="27"/>
      <c r="E472" s="27"/>
      <c r="F472" s="28"/>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7"/>
      <c r="D473" s="27"/>
      <c r="E473" s="27"/>
      <c r="F473" s="28"/>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7"/>
      <c r="D474" s="27"/>
      <c r="E474" s="27"/>
      <c r="F474" s="28"/>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7"/>
      <c r="D475" s="27"/>
      <c r="E475" s="27"/>
      <c r="F475" s="28"/>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7"/>
      <c r="D476" s="27"/>
      <c r="E476" s="27"/>
      <c r="F476" s="28"/>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7"/>
      <c r="D477" s="27"/>
      <c r="E477" s="27"/>
      <c r="F477" s="28"/>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7"/>
      <c r="D478" s="27"/>
      <c r="E478" s="27"/>
      <c r="F478" s="28"/>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7"/>
      <c r="D479" s="27"/>
      <c r="E479" s="27"/>
      <c r="F479" s="28"/>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7"/>
      <c r="D480" s="27"/>
      <c r="E480" s="27"/>
      <c r="F480" s="28"/>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7"/>
      <c r="D481" s="27"/>
      <c r="E481" s="27"/>
      <c r="F481" s="28"/>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7"/>
      <c r="D482" s="27"/>
      <c r="E482" s="27"/>
      <c r="F482" s="28"/>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7"/>
      <c r="D483" s="27"/>
      <c r="E483" s="27"/>
      <c r="F483" s="28"/>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7"/>
      <c r="D484" s="27"/>
      <c r="E484" s="27"/>
      <c r="F484" s="28"/>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7"/>
      <c r="D485" s="27"/>
      <c r="E485" s="27"/>
      <c r="F485" s="28"/>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7"/>
      <c r="D486" s="27"/>
      <c r="E486" s="27"/>
      <c r="F486" s="28"/>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7"/>
      <c r="D487" s="27"/>
      <c r="E487" s="27"/>
      <c r="F487" s="28"/>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7"/>
      <c r="D488" s="27"/>
      <c r="E488" s="27"/>
      <c r="F488" s="28"/>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7"/>
      <c r="D489" s="27"/>
      <c r="E489" s="27"/>
      <c r="F489" s="28"/>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7"/>
      <c r="D490" s="27"/>
      <c r="E490" s="27"/>
      <c r="F490" s="28"/>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7"/>
      <c r="D491" s="27"/>
      <c r="E491" s="27"/>
      <c r="F491" s="28"/>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7"/>
      <c r="D492" s="27"/>
      <c r="E492" s="27"/>
      <c r="F492" s="28"/>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7"/>
      <c r="D493" s="27"/>
      <c r="E493" s="27"/>
      <c r="F493" s="28"/>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7"/>
      <c r="D494" s="27"/>
      <c r="E494" s="27"/>
      <c r="F494" s="28"/>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7"/>
      <c r="D495" s="27"/>
      <c r="E495" s="27"/>
      <c r="F495" s="28"/>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7"/>
      <c r="D496" s="27"/>
      <c r="E496" s="27"/>
      <c r="F496" s="28"/>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7"/>
      <c r="D497" s="27"/>
      <c r="E497" s="27"/>
      <c r="F497" s="28"/>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7"/>
      <c r="D498" s="27"/>
      <c r="E498" s="27"/>
      <c r="F498" s="28"/>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7"/>
      <c r="D499" s="27"/>
      <c r="E499" s="27"/>
      <c r="F499" s="28"/>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7"/>
      <c r="D500" s="27"/>
      <c r="E500" s="27"/>
      <c r="F500" s="28"/>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7"/>
      <c r="D501" s="27"/>
      <c r="E501" s="27"/>
      <c r="F501" s="28"/>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7"/>
      <c r="D502" s="27"/>
      <c r="E502" s="27"/>
      <c r="F502" s="28"/>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7"/>
      <c r="D503" s="27"/>
      <c r="E503" s="27"/>
      <c r="F503" s="28"/>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7"/>
      <c r="D504" s="27"/>
      <c r="E504" s="27"/>
      <c r="F504" s="28"/>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7"/>
      <c r="D505" s="27"/>
      <c r="E505" s="27"/>
      <c r="F505" s="28"/>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7"/>
      <c r="D506" s="27"/>
      <c r="E506" s="27"/>
      <c r="F506" s="28"/>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7"/>
      <c r="D507" s="27"/>
      <c r="E507" s="27"/>
      <c r="F507" s="28"/>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7"/>
      <c r="D508" s="27"/>
      <c r="E508" s="27"/>
      <c r="F508" s="28"/>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7"/>
      <c r="D509" s="27"/>
      <c r="E509" s="27"/>
      <c r="F509" s="28"/>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7"/>
      <c r="D510" s="27"/>
      <c r="E510" s="27"/>
      <c r="F510" s="28"/>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7"/>
      <c r="D511" s="27"/>
      <c r="E511" s="27"/>
      <c r="F511" s="28"/>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7"/>
      <c r="D512" s="27"/>
      <c r="E512" s="27"/>
      <c r="F512" s="28"/>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7"/>
      <c r="D513" s="27"/>
      <c r="E513" s="27"/>
      <c r="F513" s="28"/>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7"/>
      <c r="D514" s="27"/>
      <c r="E514" s="27"/>
      <c r="F514" s="28"/>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7"/>
      <c r="D515" s="27"/>
      <c r="E515" s="27"/>
      <c r="F515" s="28"/>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7"/>
      <c r="D516" s="27"/>
      <c r="E516" s="27"/>
      <c r="F516" s="28"/>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7"/>
      <c r="D517" s="27"/>
      <c r="E517" s="27"/>
      <c r="F517" s="28"/>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7"/>
      <c r="D518" s="27"/>
      <c r="E518" s="27"/>
      <c r="F518" s="28"/>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7"/>
      <c r="D519" s="27"/>
      <c r="E519" s="27"/>
      <c r="F519" s="28"/>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7"/>
      <c r="D520" s="27"/>
      <c r="E520" s="27"/>
      <c r="F520" s="28"/>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7"/>
      <c r="D521" s="27"/>
      <c r="E521" s="27"/>
      <c r="F521" s="28"/>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7"/>
      <c r="D522" s="27"/>
      <c r="E522" s="27"/>
      <c r="F522" s="28"/>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7"/>
      <c r="D523" s="27"/>
      <c r="E523" s="27"/>
      <c r="F523" s="28"/>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7"/>
      <c r="D524" s="27"/>
      <c r="E524" s="27"/>
      <c r="F524" s="28"/>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7"/>
      <c r="D525" s="27"/>
      <c r="E525" s="27"/>
      <c r="F525" s="28"/>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7"/>
      <c r="D526" s="27"/>
      <c r="E526" s="27"/>
      <c r="F526" s="28"/>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7"/>
      <c r="D527" s="27"/>
      <c r="E527" s="27"/>
      <c r="F527" s="28"/>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7"/>
      <c r="D528" s="27"/>
      <c r="E528" s="27"/>
      <c r="F528" s="28"/>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7"/>
      <c r="D529" s="27"/>
      <c r="E529" s="27"/>
      <c r="F529" s="28"/>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7"/>
      <c r="D530" s="27"/>
      <c r="E530" s="27"/>
      <c r="F530" s="28"/>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7"/>
      <c r="D531" s="27"/>
      <c r="E531" s="27"/>
      <c r="F531" s="28"/>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7"/>
      <c r="D532" s="27"/>
      <c r="E532" s="27"/>
      <c r="F532" s="28"/>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7"/>
      <c r="D533" s="27"/>
      <c r="E533" s="27"/>
      <c r="F533" s="28"/>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7"/>
      <c r="D534" s="27"/>
      <c r="E534" s="27"/>
      <c r="F534" s="28"/>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7"/>
      <c r="D535" s="27"/>
      <c r="E535" s="27"/>
      <c r="F535" s="28"/>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7"/>
      <c r="D536" s="27"/>
      <c r="E536" s="27"/>
      <c r="F536" s="28"/>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7"/>
      <c r="D537" s="27"/>
      <c r="E537" s="27"/>
      <c r="F537" s="28"/>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7"/>
      <c r="D538" s="27"/>
      <c r="E538" s="27"/>
      <c r="F538" s="28"/>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7"/>
      <c r="D539" s="27"/>
      <c r="E539" s="27"/>
      <c r="F539" s="28"/>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7"/>
      <c r="D540" s="27"/>
      <c r="E540" s="27"/>
      <c r="F540" s="28"/>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7"/>
      <c r="D541" s="27"/>
      <c r="E541" s="27"/>
      <c r="F541" s="28"/>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7"/>
      <c r="D542" s="27"/>
      <c r="E542" s="27"/>
      <c r="F542" s="28"/>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7"/>
      <c r="D543" s="27"/>
      <c r="E543" s="27"/>
      <c r="F543" s="28"/>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7"/>
      <c r="D544" s="27"/>
      <c r="E544" s="27"/>
      <c r="F544" s="28"/>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7"/>
      <c r="D545" s="27"/>
      <c r="E545" s="27"/>
      <c r="F545" s="28"/>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7"/>
      <c r="D546" s="27"/>
      <c r="E546" s="27"/>
      <c r="F546" s="28"/>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7"/>
      <c r="D547" s="27"/>
      <c r="E547" s="27"/>
      <c r="F547" s="28"/>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7"/>
      <c r="D548" s="27"/>
      <c r="E548" s="27"/>
      <c r="F548" s="28"/>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7"/>
      <c r="D549" s="27"/>
      <c r="E549" s="27"/>
      <c r="F549" s="28"/>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7"/>
      <c r="D550" s="27"/>
      <c r="E550" s="27"/>
      <c r="F550" s="28"/>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7"/>
      <c r="D551" s="27"/>
      <c r="E551" s="27"/>
      <c r="F551" s="28"/>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7"/>
      <c r="D552" s="27"/>
      <c r="E552" s="27"/>
      <c r="F552" s="28"/>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7"/>
      <c r="D553" s="27"/>
      <c r="E553" s="27"/>
      <c r="F553" s="28"/>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7"/>
      <c r="D554" s="27"/>
      <c r="E554" s="27"/>
      <c r="F554" s="28"/>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7"/>
      <c r="D555" s="27"/>
      <c r="E555" s="27"/>
      <c r="F555" s="28"/>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7"/>
      <c r="D556" s="27"/>
      <c r="E556" s="27"/>
      <c r="F556" s="28"/>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7"/>
      <c r="D557" s="27"/>
      <c r="E557" s="27"/>
      <c r="F557" s="28"/>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7"/>
      <c r="D558" s="27"/>
      <c r="E558" s="27"/>
      <c r="F558" s="28"/>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7"/>
      <c r="D559" s="27"/>
      <c r="E559" s="27"/>
      <c r="F559" s="28"/>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7"/>
      <c r="D560" s="27"/>
      <c r="E560" s="27"/>
      <c r="F560" s="28"/>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7"/>
      <c r="D561" s="27"/>
      <c r="E561" s="27"/>
      <c r="F561" s="28"/>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7"/>
      <c r="D562" s="27"/>
      <c r="E562" s="27"/>
      <c r="F562" s="28"/>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7"/>
      <c r="D563" s="27"/>
      <c r="E563" s="27"/>
      <c r="F563" s="28"/>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7"/>
      <c r="D564" s="27"/>
      <c r="E564" s="27"/>
      <c r="F564" s="28"/>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7"/>
      <c r="D565" s="27"/>
      <c r="E565" s="27"/>
      <c r="F565" s="28"/>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7"/>
      <c r="D566" s="27"/>
      <c r="E566" s="27"/>
      <c r="F566" s="28"/>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7"/>
      <c r="D567" s="27"/>
      <c r="E567" s="27"/>
      <c r="F567" s="28"/>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7"/>
      <c r="D568" s="27"/>
      <c r="E568" s="27"/>
      <c r="F568" s="28"/>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7"/>
      <c r="D569" s="27"/>
      <c r="E569" s="27"/>
      <c r="F569" s="28"/>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7"/>
      <c r="D570" s="27"/>
      <c r="E570" s="27"/>
      <c r="F570" s="28"/>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7"/>
      <c r="D571" s="27"/>
      <c r="E571" s="27"/>
      <c r="F571" s="28"/>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7"/>
      <c r="D572" s="27"/>
      <c r="E572" s="27"/>
      <c r="F572" s="28"/>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7"/>
      <c r="D573" s="27"/>
      <c r="E573" s="27"/>
      <c r="F573" s="28"/>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7"/>
      <c r="D574" s="27"/>
      <c r="E574" s="27"/>
      <c r="F574" s="28"/>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7"/>
      <c r="D575" s="27"/>
      <c r="E575" s="27"/>
      <c r="F575" s="28"/>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7"/>
      <c r="D576" s="27"/>
      <c r="E576" s="27"/>
      <c r="F576" s="28"/>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7"/>
      <c r="D577" s="27"/>
      <c r="E577" s="27"/>
      <c r="F577" s="28"/>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7"/>
      <c r="D578" s="27"/>
      <c r="E578" s="27"/>
      <c r="F578" s="28"/>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7"/>
      <c r="D579" s="27"/>
      <c r="E579" s="27"/>
      <c r="F579" s="28"/>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7"/>
      <c r="D580" s="27"/>
      <c r="E580" s="27"/>
      <c r="F580" s="28"/>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7"/>
      <c r="D581" s="27"/>
      <c r="E581" s="27"/>
      <c r="F581" s="28"/>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7"/>
      <c r="D582" s="27"/>
      <c r="E582" s="27"/>
      <c r="F582" s="28"/>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7"/>
      <c r="D583" s="27"/>
      <c r="E583" s="27"/>
      <c r="F583" s="28"/>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7"/>
      <c r="D584" s="27"/>
      <c r="E584" s="27"/>
      <c r="F584" s="28"/>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7"/>
      <c r="D585" s="27"/>
      <c r="E585" s="27"/>
      <c r="F585" s="28"/>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7"/>
      <c r="D586" s="27"/>
      <c r="E586" s="27"/>
      <c r="F586" s="28"/>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7"/>
      <c r="D587" s="27"/>
      <c r="E587" s="27"/>
      <c r="F587" s="28"/>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7"/>
      <c r="D588" s="27"/>
      <c r="E588" s="27"/>
      <c r="F588" s="28"/>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7"/>
      <c r="D589" s="27"/>
      <c r="E589" s="27"/>
      <c r="F589" s="28"/>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7"/>
      <c r="D590" s="27"/>
      <c r="E590" s="27"/>
      <c r="F590" s="28"/>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7"/>
      <c r="D591" s="27"/>
      <c r="E591" s="27"/>
      <c r="F591" s="28"/>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7"/>
      <c r="D592" s="27"/>
      <c r="E592" s="27"/>
      <c r="F592" s="28"/>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7"/>
      <c r="D593" s="27"/>
      <c r="E593" s="27"/>
      <c r="F593" s="28"/>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7"/>
      <c r="D594" s="27"/>
      <c r="E594" s="27"/>
      <c r="F594" s="28"/>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7"/>
      <c r="D595" s="27"/>
      <c r="E595" s="27"/>
      <c r="F595" s="28"/>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7"/>
      <c r="D596" s="27"/>
      <c r="E596" s="27"/>
      <c r="F596" s="28"/>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7"/>
      <c r="D597" s="27"/>
      <c r="E597" s="27"/>
      <c r="F597" s="28"/>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7"/>
      <c r="D598" s="27"/>
      <c r="E598" s="27"/>
      <c r="F598" s="28"/>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7"/>
      <c r="D599" s="27"/>
      <c r="E599" s="27"/>
      <c r="F599" s="28"/>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7"/>
      <c r="D600" s="27"/>
      <c r="E600" s="27"/>
      <c r="F600" s="28"/>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7"/>
      <c r="D601" s="27"/>
      <c r="E601" s="27"/>
      <c r="F601" s="28"/>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7"/>
      <c r="D602" s="27"/>
      <c r="E602" s="27"/>
      <c r="F602" s="28"/>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7"/>
      <c r="D603" s="27"/>
      <c r="E603" s="27"/>
      <c r="F603" s="28"/>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7"/>
      <c r="D604" s="27"/>
      <c r="E604" s="27"/>
      <c r="F604" s="28"/>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7"/>
      <c r="D605" s="27"/>
      <c r="E605" s="27"/>
      <c r="F605" s="28"/>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7"/>
      <c r="D606" s="27"/>
      <c r="E606" s="27"/>
      <c r="F606" s="28"/>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7"/>
      <c r="D607" s="27"/>
      <c r="E607" s="27"/>
      <c r="F607" s="28"/>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7"/>
      <c r="D608" s="27"/>
      <c r="E608" s="27"/>
      <c r="F608" s="28"/>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7"/>
      <c r="D609" s="27"/>
      <c r="E609" s="27"/>
      <c r="F609" s="28"/>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7"/>
      <c r="D610" s="27"/>
      <c r="E610" s="27"/>
      <c r="F610" s="28"/>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7"/>
      <c r="D611" s="27"/>
      <c r="E611" s="27"/>
      <c r="F611" s="28"/>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7"/>
      <c r="D612" s="27"/>
      <c r="E612" s="27"/>
      <c r="F612" s="28"/>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7"/>
      <c r="D613" s="27"/>
      <c r="E613" s="27"/>
      <c r="F613" s="28"/>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7"/>
      <c r="D614" s="27"/>
      <c r="E614" s="27"/>
      <c r="F614" s="28"/>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7"/>
      <c r="D615" s="27"/>
      <c r="E615" s="27"/>
      <c r="F615" s="28"/>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7"/>
      <c r="D616" s="27"/>
      <c r="E616" s="27"/>
      <c r="F616" s="28"/>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7"/>
      <c r="D617" s="27"/>
      <c r="E617" s="27"/>
      <c r="F617" s="28"/>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7"/>
      <c r="D618" s="27"/>
      <c r="E618" s="27"/>
      <c r="F618" s="28"/>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7"/>
      <c r="D619" s="27"/>
      <c r="E619" s="27"/>
      <c r="F619" s="28"/>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7"/>
      <c r="D620" s="27"/>
      <c r="E620" s="27"/>
      <c r="F620" s="28"/>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7"/>
      <c r="D621" s="27"/>
      <c r="E621" s="27"/>
      <c r="F621" s="28"/>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7"/>
      <c r="D622" s="27"/>
      <c r="E622" s="27"/>
      <c r="F622" s="28"/>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7"/>
      <c r="D623" s="27"/>
      <c r="E623" s="27"/>
      <c r="F623" s="28"/>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7"/>
      <c r="D624" s="27"/>
      <c r="E624" s="27"/>
      <c r="F624" s="28"/>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7"/>
      <c r="D625" s="27"/>
      <c r="E625" s="27"/>
      <c r="F625" s="28"/>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7"/>
      <c r="D626" s="27"/>
      <c r="E626" s="27"/>
      <c r="F626" s="28"/>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7"/>
      <c r="D627" s="27"/>
      <c r="E627" s="27"/>
      <c r="F627" s="28"/>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7"/>
      <c r="D628" s="27"/>
      <c r="E628" s="27"/>
      <c r="F628" s="28"/>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7"/>
      <c r="D629" s="27"/>
      <c r="E629" s="27"/>
      <c r="F629" s="28"/>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7"/>
      <c r="D630" s="27"/>
      <c r="E630" s="27"/>
      <c r="F630" s="28"/>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7"/>
      <c r="D631" s="27"/>
      <c r="E631" s="27"/>
      <c r="F631" s="28"/>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7"/>
      <c r="D632" s="27"/>
      <c r="E632" s="27"/>
      <c r="F632" s="28"/>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7"/>
      <c r="D633" s="27"/>
      <c r="E633" s="27"/>
      <c r="F633" s="28"/>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7"/>
      <c r="D634" s="27"/>
      <c r="E634" s="27"/>
      <c r="F634" s="28"/>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7"/>
      <c r="D635" s="27"/>
      <c r="E635" s="27"/>
      <c r="F635" s="28"/>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7"/>
      <c r="D636" s="27"/>
      <c r="E636" s="27"/>
      <c r="F636" s="28"/>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7"/>
      <c r="D637" s="27"/>
      <c r="E637" s="27"/>
      <c r="F637" s="28"/>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7"/>
      <c r="D638" s="27"/>
      <c r="E638" s="27"/>
      <c r="F638" s="28"/>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7"/>
      <c r="D639" s="27"/>
      <c r="E639" s="27"/>
      <c r="F639" s="28"/>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7"/>
      <c r="D640" s="27"/>
      <c r="E640" s="27"/>
      <c r="F640" s="28"/>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7"/>
      <c r="D641" s="27"/>
      <c r="E641" s="27"/>
      <c r="F641" s="28"/>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7"/>
      <c r="D642" s="27"/>
      <c r="E642" s="27"/>
      <c r="F642" s="28"/>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7"/>
      <c r="D643" s="27"/>
      <c r="E643" s="27"/>
      <c r="F643" s="28"/>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7"/>
      <c r="D644" s="27"/>
      <c r="E644" s="27"/>
      <c r="F644" s="28"/>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7"/>
      <c r="D645" s="27"/>
      <c r="E645" s="27"/>
      <c r="F645" s="28"/>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7"/>
      <c r="D646" s="27"/>
      <c r="E646" s="27"/>
      <c r="F646" s="28"/>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7"/>
      <c r="D647" s="27"/>
      <c r="E647" s="27"/>
      <c r="F647" s="28"/>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7"/>
      <c r="D648" s="27"/>
      <c r="E648" s="27"/>
      <c r="F648" s="28"/>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7"/>
      <c r="D649" s="27"/>
      <c r="E649" s="27"/>
      <c r="F649" s="28"/>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7"/>
      <c r="D650" s="27"/>
      <c r="E650" s="27"/>
      <c r="F650" s="28"/>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7"/>
      <c r="D651" s="27"/>
      <c r="E651" s="27"/>
      <c r="F651" s="28"/>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7"/>
      <c r="D652" s="27"/>
      <c r="E652" s="27"/>
      <c r="F652" s="28"/>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7"/>
      <c r="D653" s="27"/>
      <c r="E653" s="27"/>
      <c r="F653" s="28"/>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7"/>
      <c r="D654" s="27"/>
      <c r="E654" s="27"/>
      <c r="F654" s="28"/>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7"/>
      <c r="D655" s="27"/>
      <c r="E655" s="27"/>
      <c r="F655" s="28"/>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7"/>
      <c r="D656" s="27"/>
      <c r="E656" s="27"/>
      <c r="F656" s="28"/>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7"/>
      <c r="D657" s="27"/>
      <c r="E657" s="27"/>
      <c r="F657" s="28"/>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7"/>
      <c r="D658" s="27"/>
      <c r="E658" s="27"/>
      <c r="F658" s="28"/>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7"/>
      <c r="D659" s="27"/>
      <c r="E659" s="27"/>
      <c r="F659" s="28"/>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7"/>
      <c r="D660" s="27"/>
      <c r="E660" s="27"/>
      <c r="F660" s="28"/>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7"/>
      <c r="D661" s="27"/>
      <c r="E661" s="27"/>
      <c r="F661" s="28"/>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7"/>
      <c r="D662" s="27"/>
      <c r="E662" s="27"/>
      <c r="F662" s="28"/>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7"/>
      <c r="D663" s="27"/>
      <c r="E663" s="27"/>
      <c r="F663" s="28"/>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7"/>
      <c r="D664" s="27"/>
      <c r="E664" s="27"/>
      <c r="F664" s="28"/>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7"/>
      <c r="D665" s="27"/>
      <c r="E665" s="27"/>
      <c r="F665" s="28"/>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7"/>
      <c r="D666" s="27"/>
      <c r="E666" s="27"/>
      <c r="F666" s="28"/>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7"/>
      <c r="D667" s="27"/>
      <c r="E667" s="27"/>
      <c r="F667" s="28"/>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7"/>
      <c r="D668" s="27"/>
      <c r="E668" s="27"/>
      <c r="F668" s="28"/>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7"/>
      <c r="D669" s="27"/>
      <c r="E669" s="27"/>
      <c r="F669" s="28"/>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7"/>
      <c r="D670" s="27"/>
      <c r="E670" s="27"/>
      <c r="F670" s="28"/>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7"/>
      <c r="D671" s="27"/>
      <c r="E671" s="27"/>
      <c r="F671" s="28"/>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7"/>
      <c r="D672" s="27"/>
      <c r="E672" s="27"/>
      <c r="F672" s="28"/>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7"/>
      <c r="D673" s="27"/>
      <c r="E673" s="27"/>
      <c r="F673" s="28"/>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7"/>
      <c r="D674" s="27"/>
      <c r="E674" s="27"/>
      <c r="F674" s="28"/>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7"/>
      <c r="D675" s="27"/>
      <c r="E675" s="27"/>
      <c r="F675" s="28"/>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7"/>
      <c r="D676" s="27"/>
      <c r="E676" s="27"/>
      <c r="F676" s="28"/>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7"/>
      <c r="D677" s="27"/>
      <c r="E677" s="27"/>
      <c r="F677" s="28"/>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7"/>
      <c r="D678" s="27"/>
      <c r="E678" s="27"/>
      <c r="F678" s="28"/>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7"/>
      <c r="D679" s="27"/>
      <c r="E679" s="27"/>
      <c r="F679" s="28"/>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7"/>
      <c r="D680" s="27"/>
      <c r="E680" s="27"/>
      <c r="F680" s="28"/>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7"/>
      <c r="D681" s="27"/>
      <c r="E681" s="27"/>
      <c r="F681" s="28"/>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7"/>
      <c r="D682" s="27"/>
      <c r="E682" s="27"/>
      <c r="F682" s="28"/>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7"/>
      <c r="D683" s="27"/>
      <c r="E683" s="27"/>
      <c r="F683" s="28"/>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7"/>
      <c r="D684" s="27"/>
      <c r="E684" s="27"/>
      <c r="F684" s="28"/>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7"/>
      <c r="D685" s="27"/>
      <c r="E685" s="27"/>
      <c r="F685" s="28"/>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7"/>
      <c r="D686" s="27"/>
      <c r="E686" s="27"/>
      <c r="F686" s="28"/>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7"/>
      <c r="D687" s="27"/>
      <c r="E687" s="27"/>
      <c r="F687" s="28"/>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7"/>
      <c r="D688" s="27"/>
      <c r="E688" s="27"/>
      <c r="F688" s="28"/>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7"/>
      <c r="D689" s="27"/>
      <c r="E689" s="27"/>
      <c r="F689" s="28"/>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7"/>
      <c r="D690" s="27"/>
      <c r="E690" s="27"/>
      <c r="F690" s="28"/>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7"/>
      <c r="D691" s="27"/>
      <c r="E691" s="27"/>
      <c r="F691" s="28"/>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7"/>
      <c r="D692" s="27"/>
      <c r="E692" s="27"/>
      <c r="F692" s="28"/>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7"/>
      <c r="D693" s="27"/>
      <c r="E693" s="27"/>
      <c r="F693" s="28"/>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7"/>
      <c r="D694" s="27"/>
      <c r="E694" s="27"/>
      <c r="F694" s="28"/>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A695" s="19"/>
      <c r="B695" s="19"/>
      <c r="C695" s="27"/>
      <c r="D695" s="27"/>
      <c r="E695" s="27"/>
      <c r="F695" s="28"/>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A696" s="19"/>
      <c r="B696" s="19"/>
      <c r="C696" s="27"/>
      <c r="D696" s="27"/>
      <c r="E696" s="27"/>
      <c r="F696" s="28"/>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25">
      <c r="A697" s="19"/>
      <c r="B697" s="19"/>
      <c r="C697" s="27"/>
      <c r="D697" s="27"/>
      <c r="E697" s="27"/>
      <c r="F697" s="28"/>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25">
      <c r="A698" s="19"/>
      <c r="B698" s="19"/>
      <c r="C698" s="27"/>
      <c r="D698" s="27"/>
      <c r="E698" s="27"/>
      <c r="F698" s="28"/>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25">
      <c r="A699" s="19"/>
      <c r="B699" s="19"/>
      <c r="C699" s="27"/>
      <c r="D699" s="27"/>
      <c r="E699" s="27"/>
      <c r="F699" s="28"/>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25">
      <c r="A700" s="19"/>
      <c r="B700" s="19"/>
      <c r="C700" s="27"/>
      <c r="D700" s="27"/>
      <c r="E700" s="27"/>
      <c r="F700" s="28"/>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25">
      <c r="A701" s="19"/>
      <c r="B701" s="19"/>
      <c r="C701" s="27"/>
      <c r="D701" s="27"/>
      <c r="E701" s="27"/>
      <c r="F701" s="28"/>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25">
      <c r="A702" s="19"/>
      <c r="B702" s="19"/>
      <c r="C702" s="27"/>
      <c r="D702" s="27"/>
      <c r="E702" s="27"/>
      <c r="F702" s="28"/>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25">
      <c r="A703" s="19"/>
      <c r="B703" s="19"/>
      <c r="C703" s="27"/>
      <c r="D703" s="27"/>
      <c r="E703" s="27"/>
      <c r="F703" s="28"/>
      <c r="G703" s="19"/>
      <c r="H703" s="19"/>
      <c r="I703" s="19"/>
      <c r="J703" s="19"/>
      <c r="K703" s="19"/>
      <c r="L703" s="19"/>
      <c r="M703" s="19"/>
      <c r="N703" s="19"/>
      <c r="O703" s="19"/>
      <c r="P703" s="19"/>
      <c r="Q703" s="19"/>
      <c r="R703" s="19"/>
      <c r="S703" s="19"/>
      <c r="T703" s="19"/>
      <c r="U703" s="19"/>
      <c r="V703" s="19"/>
      <c r="W703" s="19"/>
      <c r="X703" s="19"/>
      <c r="Y703" s="19"/>
      <c r="Z703" s="19"/>
    </row>
    <row r="704" spans="1:26" ht="15.75" customHeight="1" x14ac:dyDescent="0.25">
      <c r="A704" s="19"/>
      <c r="B704" s="19"/>
      <c r="C704" s="27"/>
      <c r="D704" s="27"/>
      <c r="E704" s="27"/>
      <c r="F704" s="28"/>
      <c r="G704" s="19"/>
      <c r="H704" s="19"/>
      <c r="I704" s="19"/>
      <c r="J704" s="19"/>
      <c r="K704" s="19"/>
      <c r="L704" s="19"/>
      <c r="M704" s="19"/>
      <c r="N704" s="19"/>
      <c r="O704" s="19"/>
      <c r="P704" s="19"/>
      <c r="Q704" s="19"/>
      <c r="R704" s="19"/>
      <c r="S704" s="19"/>
      <c r="T704" s="19"/>
      <c r="U704" s="19"/>
      <c r="V704" s="19"/>
      <c r="W704" s="19"/>
      <c r="X704" s="19"/>
      <c r="Y704" s="19"/>
      <c r="Z704" s="19"/>
    </row>
    <row r="705" spans="1:26" ht="15.75" customHeight="1" x14ac:dyDescent="0.25">
      <c r="A705" s="19"/>
      <c r="B705" s="19"/>
      <c r="C705" s="27"/>
      <c r="D705" s="27"/>
      <c r="E705" s="27"/>
      <c r="F705" s="28"/>
      <c r="G705" s="19"/>
      <c r="H705" s="19"/>
      <c r="I705" s="19"/>
      <c r="J705" s="19"/>
      <c r="K705" s="19"/>
      <c r="L705" s="19"/>
      <c r="M705" s="19"/>
      <c r="N705" s="19"/>
      <c r="O705" s="19"/>
      <c r="P705" s="19"/>
      <c r="Q705" s="19"/>
      <c r="R705" s="19"/>
      <c r="S705" s="19"/>
      <c r="T705" s="19"/>
      <c r="U705" s="19"/>
      <c r="V705" s="19"/>
      <c r="W705" s="19"/>
      <c r="X705" s="19"/>
      <c r="Y705" s="19"/>
      <c r="Z705" s="19"/>
    </row>
    <row r="706" spans="1:26" ht="15.75" customHeight="1" x14ac:dyDescent="0.25">
      <c r="A706" s="19"/>
      <c r="B706" s="19"/>
      <c r="C706" s="27"/>
      <c r="D706" s="27"/>
      <c r="E706" s="27"/>
      <c r="F706" s="28"/>
      <c r="G706" s="19"/>
      <c r="H706" s="19"/>
      <c r="I706" s="19"/>
      <c r="J706" s="19"/>
      <c r="K706" s="19"/>
      <c r="L706" s="19"/>
      <c r="M706" s="19"/>
      <c r="N706" s="19"/>
      <c r="O706" s="19"/>
      <c r="P706" s="19"/>
      <c r="Q706" s="19"/>
      <c r="R706" s="19"/>
      <c r="S706" s="19"/>
      <c r="T706" s="19"/>
      <c r="U706" s="19"/>
      <c r="V706" s="19"/>
      <c r="W706" s="19"/>
      <c r="X706" s="19"/>
      <c r="Y706" s="19"/>
      <c r="Z706" s="19"/>
    </row>
    <row r="707" spans="1:26" ht="15.75" customHeight="1" x14ac:dyDescent="0.25">
      <c r="A707" s="19"/>
      <c r="B707" s="19"/>
      <c r="C707" s="27"/>
      <c r="D707" s="27"/>
      <c r="E707" s="27"/>
      <c r="F707" s="28"/>
      <c r="G707" s="19"/>
      <c r="H707" s="19"/>
      <c r="I707" s="19"/>
      <c r="J707" s="19"/>
      <c r="K707" s="19"/>
      <c r="L707" s="19"/>
      <c r="M707" s="19"/>
      <c r="N707" s="19"/>
      <c r="O707" s="19"/>
      <c r="P707" s="19"/>
      <c r="Q707" s="19"/>
      <c r="R707" s="19"/>
      <c r="S707" s="19"/>
      <c r="T707" s="19"/>
      <c r="U707" s="19"/>
      <c r="V707" s="19"/>
      <c r="W707" s="19"/>
      <c r="X707" s="19"/>
      <c r="Y707" s="19"/>
      <c r="Z707" s="19"/>
    </row>
    <row r="708" spans="1:26" ht="15.75" customHeight="1" x14ac:dyDescent="0.25">
      <c r="A708" s="19"/>
      <c r="B708" s="19"/>
      <c r="C708" s="27"/>
      <c r="D708" s="27"/>
      <c r="E708" s="27"/>
      <c r="F708" s="28"/>
      <c r="G708" s="19"/>
      <c r="H708" s="19"/>
      <c r="I708" s="19"/>
      <c r="J708" s="19"/>
      <c r="K708" s="19"/>
      <c r="L708" s="19"/>
      <c r="M708" s="19"/>
      <c r="N708" s="19"/>
      <c r="O708" s="19"/>
      <c r="P708" s="19"/>
      <c r="Q708" s="19"/>
      <c r="R708" s="19"/>
      <c r="S708" s="19"/>
      <c r="T708" s="19"/>
      <c r="U708" s="19"/>
      <c r="V708" s="19"/>
      <c r="W708" s="19"/>
      <c r="X708" s="19"/>
      <c r="Y708" s="19"/>
      <c r="Z708" s="19"/>
    </row>
    <row r="709" spans="1:26" ht="15.75" customHeight="1" x14ac:dyDescent="0.25">
      <c r="A709" s="19"/>
      <c r="B709" s="19"/>
      <c r="C709" s="27"/>
      <c r="D709" s="27"/>
      <c r="E709" s="27"/>
      <c r="F709" s="28"/>
      <c r="G709" s="19"/>
      <c r="H709" s="19"/>
      <c r="I709" s="19"/>
      <c r="J709" s="19"/>
      <c r="K709" s="19"/>
      <c r="L709" s="19"/>
      <c r="M709" s="19"/>
      <c r="N709" s="19"/>
      <c r="O709" s="19"/>
      <c r="P709" s="19"/>
      <c r="Q709" s="19"/>
      <c r="R709" s="19"/>
      <c r="S709" s="19"/>
      <c r="T709" s="19"/>
      <c r="U709" s="19"/>
      <c r="V709" s="19"/>
      <c r="W709" s="19"/>
      <c r="X709" s="19"/>
      <c r="Y709" s="19"/>
      <c r="Z709" s="19"/>
    </row>
    <row r="710" spans="1:26" ht="15.75" customHeight="1" x14ac:dyDescent="0.25">
      <c r="A710" s="19"/>
      <c r="B710" s="19"/>
      <c r="C710" s="27"/>
      <c r="D710" s="27"/>
      <c r="E710" s="27"/>
      <c r="F710" s="28"/>
      <c r="G710" s="19"/>
      <c r="H710" s="19"/>
      <c r="I710" s="19"/>
      <c r="J710" s="19"/>
      <c r="K710" s="19"/>
      <c r="L710" s="19"/>
      <c r="M710" s="19"/>
      <c r="N710" s="19"/>
      <c r="O710" s="19"/>
      <c r="P710" s="19"/>
      <c r="Q710" s="19"/>
      <c r="R710" s="19"/>
      <c r="S710" s="19"/>
      <c r="T710" s="19"/>
      <c r="U710" s="19"/>
      <c r="V710" s="19"/>
      <c r="W710" s="19"/>
      <c r="X710" s="19"/>
      <c r="Y710" s="19"/>
      <c r="Z710" s="19"/>
    </row>
    <row r="711" spans="1:26" ht="15.75" customHeight="1" x14ac:dyDescent="0.25">
      <c r="A711" s="19"/>
      <c r="B711" s="19"/>
      <c r="C711" s="27"/>
      <c r="D711" s="27"/>
      <c r="E711" s="27"/>
      <c r="F711" s="28"/>
      <c r="G711" s="19"/>
      <c r="H711" s="19"/>
      <c r="I711" s="19"/>
      <c r="J711" s="19"/>
      <c r="K711" s="19"/>
      <c r="L711" s="19"/>
      <c r="M711" s="19"/>
      <c r="N711" s="19"/>
      <c r="O711" s="19"/>
      <c r="P711" s="19"/>
      <c r="Q711" s="19"/>
      <c r="R711" s="19"/>
      <c r="S711" s="19"/>
      <c r="T711" s="19"/>
      <c r="U711" s="19"/>
      <c r="V711" s="19"/>
      <c r="W711" s="19"/>
      <c r="X711" s="19"/>
      <c r="Y711" s="19"/>
      <c r="Z711" s="19"/>
    </row>
    <row r="712" spans="1:26" ht="15.75" customHeight="1" x14ac:dyDescent="0.25">
      <c r="A712" s="19"/>
      <c r="B712" s="19"/>
      <c r="C712" s="27"/>
      <c r="D712" s="27"/>
      <c r="E712" s="27"/>
      <c r="F712" s="28"/>
      <c r="G712" s="19"/>
      <c r="H712" s="19"/>
      <c r="I712" s="19"/>
      <c r="J712" s="19"/>
      <c r="K712" s="19"/>
      <c r="L712" s="19"/>
      <c r="M712" s="19"/>
      <c r="N712" s="19"/>
      <c r="O712" s="19"/>
      <c r="P712" s="19"/>
      <c r="Q712" s="19"/>
      <c r="R712" s="19"/>
      <c r="S712" s="19"/>
      <c r="T712" s="19"/>
      <c r="U712" s="19"/>
      <c r="V712" s="19"/>
      <c r="W712" s="19"/>
      <c r="X712" s="19"/>
      <c r="Y712" s="19"/>
      <c r="Z712" s="19"/>
    </row>
    <row r="713" spans="1:26" ht="15.75" customHeight="1" x14ac:dyDescent="0.25">
      <c r="A713" s="19"/>
      <c r="B713" s="19"/>
      <c r="C713" s="27"/>
      <c r="D713" s="27"/>
      <c r="E713" s="27"/>
      <c r="F713" s="28"/>
      <c r="G713" s="19"/>
      <c r="H713" s="19"/>
      <c r="I713" s="19"/>
      <c r="J713" s="19"/>
      <c r="K713" s="19"/>
      <c r="L713" s="19"/>
      <c r="M713" s="19"/>
      <c r="N713" s="19"/>
      <c r="O713" s="19"/>
      <c r="P713" s="19"/>
      <c r="Q713" s="19"/>
      <c r="R713" s="19"/>
      <c r="S713" s="19"/>
      <c r="T713" s="19"/>
      <c r="U713" s="19"/>
      <c r="V713" s="19"/>
      <c r="W713" s="19"/>
      <c r="X713" s="19"/>
      <c r="Y713" s="19"/>
      <c r="Z713" s="19"/>
    </row>
    <row r="714" spans="1:26" ht="15.75" customHeight="1" x14ac:dyDescent="0.25">
      <c r="A714" s="19"/>
      <c r="B714" s="19"/>
      <c r="C714" s="27"/>
      <c r="D714" s="27"/>
      <c r="E714" s="27"/>
      <c r="F714" s="28"/>
      <c r="G714" s="19"/>
      <c r="H714" s="19"/>
      <c r="I714" s="19"/>
      <c r="J714" s="19"/>
      <c r="K714" s="19"/>
      <c r="L714" s="19"/>
      <c r="M714" s="19"/>
      <c r="N714" s="19"/>
      <c r="O714" s="19"/>
      <c r="P714" s="19"/>
      <c r="Q714" s="19"/>
      <c r="R714" s="19"/>
      <c r="S714" s="19"/>
      <c r="T714" s="19"/>
      <c r="U714" s="19"/>
      <c r="V714" s="19"/>
      <c r="W714" s="19"/>
      <c r="X714" s="19"/>
      <c r="Y714" s="19"/>
      <c r="Z714" s="19"/>
    </row>
    <row r="715" spans="1:26" ht="15.75" customHeight="1" x14ac:dyDescent="0.25">
      <c r="A715" s="19"/>
      <c r="B715" s="19"/>
      <c r="C715" s="27"/>
      <c r="D715" s="27"/>
      <c r="E715" s="27"/>
      <c r="F715" s="28"/>
      <c r="G715" s="19"/>
      <c r="H715" s="19"/>
      <c r="I715" s="19"/>
      <c r="J715" s="19"/>
      <c r="K715" s="19"/>
      <c r="L715" s="19"/>
      <c r="M715" s="19"/>
      <c r="N715" s="19"/>
      <c r="O715" s="19"/>
      <c r="P715" s="19"/>
      <c r="Q715" s="19"/>
      <c r="R715" s="19"/>
      <c r="S715" s="19"/>
      <c r="T715" s="19"/>
      <c r="U715" s="19"/>
      <c r="V715" s="19"/>
      <c r="W715" s="19"/>
      <c r="X715" s="19"/>
      <c r="Y715" s="19"/>
      <c r="Z715" s="19"/>
    </row>
    <row r="716" spans="1:26" ht="15.75" customHeight="1" x14ac:dyDescent="0.25">
      <c r="A716" s="19"/>
      <c r="B716" s="19"/>
      <c r="C716" s="27"/>
      <c r="D716" s="27"/>
      <c r="E716" s="27"/>
      <c r="F716" s="28"/>
      <c r="G716" s="19"/>
      <c r="H716" s="19"/>
      <c r="I716" s="19"/>
      <c r="J716" s="19"/>
      <c r="K716" s="19"/>
      <c r="L716" s="19"/>
      <c r="M716" s="19"/>
      <c r="N716" s="19"/>
      <c r="O716" s="19"/>
      <c r="P716" s="19"/>
      <c r="Q716" s="19"/>
      <c r="R716" s="19"/>
      <c r="S716" s="19"/>
      <c r="T716" s="19"/>
      <c r="U716" s="19"/>
      <c r="V716" s="19"/>
      <c r="W716" s="19"/>
      <c r="X716" s="19"/>
      <c r="Y716" s="19"/>
      <c r="Z716" s="19"/>
    </row>
    <row r="717" spans="1:26" ht="15.75" customHeight="1" x14ac:dyDescent="0.25">
      <c r="A717" s="19"/>
      <c r="B717" s="19"/>
      <c r="C717" s="27"/>
      <c r="D717" s="27"/>
      <c r="E717" s="27"/>
      <c r="F717" s="28"/>
      <c r="G717" s="19"/>
      <c r="H717" s="19"/>
      <c r="I717" s="19"/>
      <c r="J717" s="19"/>
      <c r="K717" s="19"/>
      <c r="L717" s="19"/>
      <c r="M717" s="19"/>
      <c r="N717" s="19"/>
      <c r="O717" s="19"/>
      <c r="P717" s="19"/>
      <c r="Q717" s="19"/>
      <c r="R717" s="19"/>
      <c r="S717" s="19"/>
      <c r="T717" s="19"/>
      <c r="U717" s="19"/>
      <c r="V717" s="19"/>
      <c r="W717" s="19"/>
      <c r="X717" s="19"/>
      <c r="Y717" s="19"/>
      <c r="Z717" s="19"/>
    </row>
    <row r="718" spans="1:26" ht="15.75" customHeight="1" x14ac:dyDescent="0.25">
      <c r="A718" s="19"/>
      <c r="B718" s="19"/>
      <c r="C718" s="27"/>
      <c r="D718" s="27"/>
      <c r="E718" s="27"/>
      <c r="F718" s="28"/>
      <c r="G718" s="19"/>
      <c r="H718" s="19"/>
      <c r="I718" s="19"/>
      <c r="J718" s="19"/>
      <c r="K718" s="19"/>
      <c r="L718" s="19"/>
      <c r="M718" s="19"/>
      <c r="N718" s="19"/>
      <c r="O718" s="19"/>
      <c r="P718" s="19"/>
      <c r="Q718" s="19"/>
      <c r="R718" s="19"/>
      <c r="S718" s="19"/>
      <c r="T718" s="19"/>
      <c r="U718" s="19"/>
      <c r="V718" s="19"/>
      <c r="W718" s="19"/>
      <c r="X718" s="19"/>
      <c r="Y718" s="19"/>
      <c r="Z718" s="19"/>
    </row>
    <row r="719" spans="1:26" ht="15.75" customHeight="1" x14ac:dyDescent="0.25">
      <c r="A719" s="19"/>
      <c r="B719" s="19"/>
      <c r="C719" s="27"/>
      <c r="D719" s="27"/>
      <c r="E719" s="27"/>
      <c r="F719" s="28"/>
      <c r="G719" s="19"/>
      <c r="H719" s="19"/>
      <c r="I719" s="19"/>
      <c r="J719" s="19"/>
      <c r="K719" s="19"/>
      <c r="L719" s="19"/>
      <c r="M719" s="19"/>
      <c r="N719" s="19"/>
      <c r="O719" s="19"/>
      <c r="P719" s="19"/>
      <c r="Q719" s="19"/>
      <c r="R719" s="19"/>
      <c r="S719" s="19"/>
      <c r="T719" s="19"/>
      <c r="U719" s="19"/>
      <c r="V719" s="19"/>
      <c r="W719" s="19"/>
      <c r="X719" s="19"/>
      <c r="Y719" s="19"/>
      <c r="Z719" s="19"/>
    </row>
    <row r="720" spans="1:26" ht="15.75" customHeight="1" x14ac:dyDescent="0.25">
      <c r="A720" s="19"/>
      <c r="B720" s="19"/>
      <c r="C720" s="27"/>
      <c r="D720" s="27"/>
      <c r="E720" s="27"/>
      <c r="F720" s="28"/>
      <c r="G720" s="19"/>
      <c r="H720" s="19"/>
      <c r="I720" s="19"/>
      <c r="J720" s="19"/>
      <c r="K720" s="19"/>
      <c r="L720" s="19"/>
      <c r="M720" s="19"/>
      <c r="N720" s="19"/>
      <c r="O720" s="19"/>
      <c r="P720" s="19"/>
      <c r="Q720" s="19"/>
      <c r="R720" s="19"/>
      <c r="S720" s="19"/>
      <c r="T720" s="19"/>
      <c r="U720" s="19"/>
      <c r="V720" s="19"/>
      <c r="W720" s="19"/>
      <c r="X720" s="19"/>
      <c r="Y720" s="19"/>
      <c r="Z720" s="19"/>
    </row>
    <row r="721" spans="1:26" ht="15.75" customHeight="1" x14ac:dyDescent="0.25">
      <c r="A721" s="19"/>
      <c r="B721" s="19"/>
      <c r="C721" s="27"/>
      <c r="D721" s="27"/>
      <c r="E721" s="27"/>
      <c r="F721" s="28"/>
      <c r="G721" s="19"/>
      <c r="H721" s="19"/>
      <c r="I721" s="19"/>
      <c r="J721" s="19"/>
      <c r="K721" s="19"/>
      <c r="L721" s="19"/>
      <c r="M721" s="19"/>
      <c r="N721" s="19"/>
      <c r="O721" s="19"/>
      <c r="P721" s="19"/>
      <c r="Q721" s="19"/>
      <c r="R721" s="19"/>
      <c r="S721" s="19"/>
      <c r="T721" s="19"/>
      <c r="U721" s="19"/>
      <c r="V721" s="19"/>
      <c r="W721" s="19"/>
      <c r="X721" s="19"/>
      <c r="Y721" s="19"/>
      <c r="Z721" s="19"/>
    </row>
    <row r="722" spans="1:26" ht="15.75" customHeight="1" x14ac:dyDescent="0.25">
      <c r="A722" s="19"/>
      <c r="B722" s="19"/>
      <c r="C722" s="27"/>
      <c r="D722" s="27"/>
      <c r="E722" s="27"/>
      <c r="F722" s="28"/>
      <c r="G722" s="19"/>
      <c r="H722" s="19"/>
      <c r="I722" s="19"/>
      <c r="J722" s="19"/>
      <c r="K722" s="19"/>
      <c r="L722" s="19"/>
      <c r="M722" s="19"/>
      <c r="N722" s="19"/>
      <c r="O722" s="19"/>
      <c r="P722" s="19"/>
      <c r="Q722" s="19"/>
      <c r="R722" s="19"/>
      <c r="S722" s="19"/>
      <c r="T722" s="19"/>
      <c r="U722" s="19"/>
      <c r="V722" s="19"/>
      <c r="W722" s="19"/>
      <c r="X722" s="19"/>
      <c r="Y722" s="19"/>
      <c r="Z722" s="19"/>
    </row>
    <row r="723" spans="1:26" ht="15.75" customHeight="1" x14ac:dyDescent="0.25">
      <c r="A723" s="19"/>
      <c r="B723" s="19"/>
      <c r="C723" s="27"/>
      <c r="D723" s="27"/>
      <c r="E723" s="27"/>
      <c r="F723" s="28"/>
      <c r="G723" s="19"/>
      <c r="H723" s="19"/>
      <c r="I723" s="19"/>
      <c r="J723" s="19"/>
      <c r="K723" s="19"/>
      <c r="L723" s="19"/>
      <c r="M723" s="19"/>
      <c r="N723" s="19"/>
      <c r="O723" s="19"/>
      <c r="P723" s="19"/>
      <c r="Q723" s="19"/>
      <c r="R723" s="19"/>
      <c r="S723" s="19"/>
      <c r="T723" s="19"/>
      <c r="U723" s="19"/>
      <c r="V723" s="19"/>
      <c r="W723" s="19"/>
      <c r="X723" s="19"/>
      <c r="Y723" s="19"/>
      <c r="Z723" s="19"/>
    </row>
    <row r="724" spans="1:26" ht="15.75" customHeight="1" x14ac:dyDescent="0.25">
      <c r="A724" s="19"/>
      <c r="B724" s="19"/>
      <c r="C724" s="27"/>
      <c r="D724" s="27"/>
      <c r="E724" s="27"/>
      <c r="F724" s="28"/>
      <c r="G724" s="19"/>
      <c r="H724" s="19"/>
      <c r="I724" s="19"/>
      <c r="J724" s="19"/>
      <c r="K724" s="19"/>
      <c r="L724" s="19"/>
      <c r="M724" s="19"/>
      <c r="N724" s="19"/>
      <c r="O724" s="19"/>
      <c r="P724" s="19"/>
      <c r="Q724" s="19"/>
      <c r="R724" s="19"/>
      <c r="S724" s="19"/>
      <c r="T724" s="19"/>
      <c r="U724" s="19"/>
      <c r="V724" s="19"/>
      <c r="W724" s="19"/>
      <c r="X724" s="19"/>
      <c r="Y724" s="19"/>
      <c r="Z724" s="19"/>
    </row>
    <row r="725" spans="1:26" ht="15.75" customHeight="1" x14ac:dyDescent="0.25">
      <c r="A725" s="19"/>
      <c r="B725" s="19"/>
      <c r="C725" s="27"/>
      <c r="D725" s="27"/>
      <c r="E725" s="27"/>
      <c r="F725" s="28"/>
      <c r="G725" s="19"/>
      <c r="H725" s="19"/>
      <c r="I725" s="19"/>
      <c r="J725" s="19"/>
      <c r="K725" s="19"/>
      <c r="L725" s="19"/>
      <c r="M725" s="19"/>
      <c r="N725" s="19"/>
      <c r="O725" s="19"/>
      <c r="P725" s="19"/>
      <c r="Q725" s="19"/>
      <c r="R725" s="19"/>
      <c r="S725" s="19"/>
      <c r="T725" s="19"/>
      <c r="U725" s="19"/>
      <c r="V725" s="19"/>
      <c r="W725" s="19"/>
      <c r="X725" s="19"/>
      <c r="Y725" s="19"/>
      <c r="Z725" s="19"/>
    </row>
    <row r="726" spans="1:26" ht="15.75" customHeight="1" x14ac:dyDescent="0.25">
      <c r="A726" s="19"/>
      <c r="B726" s="19"/>
      <c r="C726" s="27"/>
      <c r="D726" s="27"/>
      <c r="E726" s="27"/>
      <c r="F726" s="28"/>
      <c r="G726" s="19"/>
      <c r="H726" s="19"/>
      <c r="I726" s="19"/>
      <c r="J726" s="19"/>
      <c r="K726" s="19"/>
      <c r="L726" s="19"/>
      <c r="M726" s="19"/>
      <c r="N726" s="19"/>
      <c r="O726" s="19"/>
      <c r="P726" s="19"/>
      <c r="Q726" s="19"/>
      <c r="R726" s="19"/>
      <c r="S726" s="19"/>
      <c r="T726" s="19"/>
      <c r="U726" s="19"/>
      <c r="V726" s="19"/>
      <c r="W726" s="19"/>
      <c r="X726" s="19"/>
      <c r="Y726" s="19"/>
      <c r="Z726" s="19"/>
    </row>
    <row r="727" spans="1:26" ht="15.75" customHeight="1" x14ac:dyDescent="0.25">
      <c r="A727" s="19"/>
      <c r="B727" s="19"/>
      <c r="C727" s="27"/>
      <c r="D727" s="27"/>
      <c r="E727" s="27"/>
      <c r="F727" s="28"/>
      <c r="G727" s="19"/>
      <c r="H727" s="19"/>
      <c r="I727" s="19"/>
      <c r="J727" s="19"/>
      <c r="K727" s="19"/>
      <c r="L727" s="19"/>
      <c r="M727" s="19"/>
      <c r="N727" s="19"/>
      <c r="O727" s="19"/>
      <c r="P727" s="19"/>
      <c r="Q727" s="19"/>
      <c r="R727" s="19"/>
      <c r="S727" s="19"/>
      <c r="T727" s="19"/>
      <c r="U727" s="19"/>
      <c r="V727" s="19"/>
      <c r="W727" s="19"/>
      <c r="X727" s="19"/>
      <c r="Y727" s="19"/>
      <c r="Z727" s="19"/>
    </row>
    <row r="728" spans="1:26" ht="15.75" customHeight="1" x14ac:dyDescent="0.25">
      <c r="A728" s="19"/>
      <c r="B728" s="19"/>
      <c r="C728" s="27"/>
      <c r="D728" s="27"/>
      <c r="E728" s="27"/>
      <c r="F728" s="28"/>
      <c r="G728" s="19"/>
      <c r="H728" s="19"/>
      <c r="I728" s="19"/>
      <c r="J728" s="19"/>
      <c r="K728" s="19"/>
      <c r="L728" s="19"/>
      <c r="M728" s="19"/>
      <c r="N728" s="19"/>
      <c r="O728" s="19"/>
      <c r="P728" s="19"/>
      <c r="Q728" s="19"/>
      <c r="R728" s="19"/>
      <c r="S728" s="19"/>
      <c r="T728" s="19"/>
      <c r="U728" s="19"/>
      <c r="V728" s="19"/>
      <c r="W728" s="19"/>
      <c r="X728" s="19"/>
      <c r="Y728" s="19"/>
      <c r="Z728" s="19"/>
    </row>
    <row r="729" spans="1:26" ht="15.75" customHeight="1" x14ac:dyDescent="0.25">
      <c r="A729" s="19"/>
      <c r="B729" s="19"/>
      <c r="C729" s="27"/>
      <c r="D729" s="27"/>
      <c r="E729" s="27"/>
      <c r="F729" s="28"/>
      <c r="G729" s="19"/>
      <c r="H729" s="19"/>
      <c r="I729" s="19"/>
      <c r="J729" s="19"/>
      <c r="K729" s="19"/>
      <c r="L729" s="19"/>
      <c r="M729" s="19"/>
      <c r="N729" s="19"/>
      <c r="O729" s="19"/>
      <c r="P729" s="19"/>
      <c r="Q729" s="19"/>
      <c r="R729" s="19"/>
      <c r="S729" s="19"/>
      <c r="T729" s="19"/>
      <c r="U729" s="19"/>
      <c r="V729" s="19"/>
      <c r="W729" s="19"/>
      <c r="X729" s="19"/>
      <c r="Y729" s="19"/>
      <c r="Z729" s="19"/>
    </row>
    <row r="730" spans="1:26" ht="15.75" customHeight="1" x14ac:dyDescent="0.25">
      <c r="A730" s="19"/>
      <c r="B730" s="19"/>
      <c r="C730" s="27"/>
      <c r="D730" s="27"/>
      <c r="E730" s="27"/>
      <c r="F730" s="28"/>
      <c r="G730" s="19"/>
      <c r="H730" s="19"/>
      <c r="I730" s="19"/>
      <c r="J730" s="19"/>
      <c r="K730" s="19"/>
      <c r="L730" s="19"/>
      <c r="M730" s="19"/>
      <c r="N730" s="19"/>
      <c r="O730" s="19"/>
      <c r="P730" s="19"/>
      <c r="Q730" s="19"/>
      <c r="R730" s="19"/>
      <c r="S730" s="19"/>
      <c r="T730" s="19"/>
      <c r="U730" s="19"/>
      <c r="V730" s="19"/>
      <c r="W730" s="19"/>
      <c r="X730" s="19"/>
      <c r="Y730" s="19"/>
      <c r="Z730" s="19"/>
    </row>
    <row r="731" spans="1:26" ht="15.75" customHeight="1" x14ac:dyDescent="0.25">
      <c r="A731" s="19"/>
      <c r="B731" s="19"/>
      <c r="C731" s="27"/>
      <c r="D731" s="27"/>
      <c r="E731" s="27"/>
      <c r="F731" s="28"/>
      <c r="G731" s="19"/>
      <c r="H731" s="19"/>
      <c r="I731" s="19"/>
      <c r="J731" s="19"/>
      <c r="K731" s="19"/>
      <c r="L731" s="19"/>
      <c r="M731" s="19"/>
      <c r="N731" s="19"/>
      <c r="O731" s="19"/>
      <c r="P731" s="19"/>
      <c r="Q731" s="19"/>
      <c r="R731" s="19"/>
      <c r="S731" s="19"/>
      <c r="T731" s="19"/>
      <c r="U731" s="19"/>
      <c r="V731" s="19"/>
      <c r="W731" s="19"/>
      <c r="X731" s="19"/>
      <c r="Y731" s="19"/>
      <c r="Z731" s="19"/>
    </row>
    <row r="732" spans="1:26" ht="15.75" customHeight="1" x14ac:dyDescent="0.25">
      <c r="A732" s="19"/>
      <c r="B732" s="19"/>
      <c r="C732" s="27"/>
      <c r="D732" s="27"/>
      <c r="E732" s="27"/>
      <c r="F732" s="28"/>
      <c r="G732" s="19"/>
      <c r="H732" s="19"/>
      <c r="I732" s="19"/>
      <c r="J732" s="19"/>
      <c r="K732" s="19"/>
      <c r="L732" s="19"/>
      <c r="M732" s="19"/>
      <c r="N732" s="19"/>
      <c r="O732" s="19"/>
      <c r="P732" s="19"/>
      <c r="Q732" s="19"/>
      <c r="R732" s="19"/>
      <c r="S732" s="19"/>
      <c r="T732" s="19"/>
      <c r="U732" s="19"/>
      <c r="V732" s="19"/>
      <c r="W732" s="19"/>
      <c r="X732" s="19"/>
      <c r="Y732" s="19"/>
      <c r="Z732" s="19"/>
    </row>
    <row r="733" spans="1:26" ht="15.75" customHeight="1" x14ac:dyDescent="0.25">
      <c r="A733" s="19"/>
      <c r="B733" s="19"/>
      <c r="C733" s="27"/>
      <c r="D733" s="27"/>
      <c r="E733" s="27"/>
      <c r="F733" s="28"/>
      <c r="G733" s="19"/>
      <c r="H733" s="19"/>
      <c r="I733" s="19"/>
      <c r="J733" s="19"/>
      <c r="K733" s="19"/>
      <c r="L733" s="19"/>
      <c r="M733" s="19"/>
      <c r="N733" s="19"/>
      <c r="O733" s="19"/>
      <c r="P733" s="19"/>
      <c r="Q733" s="19"/>
      <c r="R733" s="19"/>
      <c r="S733" s="19"/>
      <c r="T733" s="19"/>
      <c r="U733" s="19"/>
      <c r="V733" s="19"/>
      <c r="W733" s="19"/>
      <c r="X733" s="19"/>
      <c r="Y733" s="19"/>
      <c r="Z733" s="19"/>
    </row>
    <row r="734" spans="1:26" ht="15.75" customHeight="1" x14ac:dyDescent="0.25">
      <c r="A734" s="19"/>
      <c r="B734" s="19"/>
      <c r="C734" s="27"/>
      <c r="D734" s="27"/>
      <c r="E734" s="27"/>
      <c r="F734" s="28"/>
      <c r="G734" s="19"/>
      <c r="H734" s="19"/>
      <c r="I734" s="19"/>
      <c r="J734" s="19"/>
      <c r="K734" s="19"/>
      <c r="L734" s="19"/>
      <c r="M734" s="19"/>
      <c r="N734" s="19"/>
      <c r="O734" s="19"/>
      <c r="P734" s="19"/>
      <c r="Q734" s="19"/>
      <c r="R734" s="19"/>
      <c r="S734" s="19"/>
      <c r="T734" s="19"/>
      <c r="U734" s="19"/>
      <c r="V734" s="19"/>
      <c r="W734" s="19"/>
      <c r="X734" s="19"/>
      <c r="Y734" s="19"/>
      <c r="Z734" s="19"/>
    </row>
    <row r="735" spans="1:26" ht="15.75" customHeight="1" x14ac:dyDescent="0.25">
      <c r="A735" s="19"/>
      <c r="B735" s="19"/>
      <c r="C735" s="27"/>
      <c r="D735" s="27"/>
      <c r="E735" s="27"/>
      <c r="F735" s="28"/>
      <c r="G735" s="19"/>
      <c r="H735" s="19"/>
      <c r="I735" s="19"/>
      <c r="J735" s="19"/>
      <c r="K735" s="19"/>
      <c r="L735" s="19"/>
      <c r="M735" s="19"/>
      <c r="N735" s="19"/>
      <c r="O735" s="19"/>
      <c r="P735" s="19"/>
      <c r="Q735" s="19"/>
      <c r="R735" s="19"/>
      <c r="S735" s="19"/>
      <c r="T735" s="19"/>
      <c r="U735" s="19"/>
      <c r="V735" s="19"/>
      <c r="W735" s="19"/>
      <c r="X735" s="19"/>
      <c r="Y735" s="19"/>
      <c r="Z735" s="19"/>
    </row>
    <row r="736" spans="1:26" ht="15.75" customHeight="1" x14ac:dyDescent="0.25">
      <c r="A736" s="19"/>
      <c r="B736" s="19"/>
      <c r="C736" s="27"/>
      <c r="D736" s="27"/>
      <c r="E736" s="27"/>
      <c r="F736" s="28"/>
      <c r="G736" s="19"/>
      <c r="H736" s="19"/>
      <c r="I736" s="19"/>
      <c r="J736" s="19"/>
      <c r="K736" s="19"/>
      <c r="L736" s="19"/>
      <c r="M736" s="19"/>
      <c r="N736" s="19"/>
      <c r="O736" s="19"/>
      <c r="P736" s="19"/>
      <c r="Q736" s="19"/>
      <c r="R736" s="19"/>
      <c r="S736" s="19"/>
      <c r="T736" s="19"/>
      <c r="U736" s="19"/>
      <c r="V736" s="19"/>
      <c r="W736" s="19"/>
      <c r="X736" s="19"/>
      <c r="Y736" s="19"/>
      <c r="Z736" s="19"/>
    </row>
    <row r="737" spans="1:26" ht="15.75" customHeight="1" x14ac:dyDescent="0.25">
      <c r="A737" s="19"/>
      <c r="B737" s="19"/>
      <c r="C737" s="27"/>
      <c r="D737" s="27"/>
      <c r="E737" s="27"/>
      <c r="F737" s="28"/>
      <c r="G737" s="19"/>
      <c r="H737" s="19"/>
      <c r="I737" s="19"/>
      <c r="J737" s="19"/>
      <c r="K737" s="19"/>
      <c r="L737" s="19"/>
      <c r="M737" s="19"/>
      <c r="N737" s="19"/>
      <c r="O737" s="19"/>
      <c r="P737" s="19"/>
      <c r="Q737" s="19"/>
      <c r="R737" s="19"/>
      <c r="S737" s="19"/>
      <c r="T737" s="19"/>
      <c r="U737" s="19"/>
      <c r="V737" s="19"/>
      <c r="W737" s="19"/>
      <c r="X737" s="19"/>
      <c r="Y737" s="19"/>
      <c r="Z737" s="19"/>
    </row>
    <row r="738" spans="1:26" ht="15.75" customHeight="1" x14ac:dyDescent="0.25">
      <c r="A738" s="19"/>
      <c r="B738" s="19"/>
      <c r="C738" s="27"/>
      <c r="D738" s="27"/>
      <c r="E738" s="27"/>
      <c r="F738" s="28"/>
      <c r="G738" s="19"/>
      <c r="H738" s="19"/>
      <c r="I738" s="19"/>
      <c r="J738" s="19"/>
      <c r="K738" s="19"/>
      <c r="L738" s="19"/>
      <c r="M738" s="19"/>
      <c r="N738" s="19"/>
      <c r="O738" s="19"/>
      <c r="P738" s="19"/>
      <c r="Q738" s="19"/>
      <c r="R738" s="19"/>
      <c r="S738" s="19"/>
      <c r="T738" s="19"/>
      <c r="U738" s="19"/>
      <c r="V738" s="19"/>
      <c r="W738" s="19"/>
      <c r="X738" s="19"/>
      <c r="Y738" s="19"/>
      <c r="Z738" s="19"/>
    </row>
    <row r="739" spans="1:26" ht="15.75" customHeight="1" x14ac:dyDescent="0.25">
      <c r="A739" s="19"/>
      <c r="B739" s="19"/>
      <c r="C739" s="27"/>
      <c r="D739" s="27"/>
      <c r="E739" s="27"/>
      <c r="F739" s="28"/>
      <c r="G739" s="19"/>
      <c r="H739" s="19"/>
      <c r="I739" s="19"/>
      <c r="J739" s="19"/>
      <c r="K739" s="19"/>
      <c r="L739" s="19"/>
      <c r="M739" s="19"/>
      <c r="N739" s="19"/>
      <c r="O739" s="19"/>
      <c r="P739" s="19"/>
      <c r="Q739" s="19"/>
      <c r="R739" s="19"/>
      <c r="S739" s="19"/>
      <c r="T739" s="19"/>
      <c r="U739" s="19"/>
      <c r="V739" s="19"/>
      <c r="W739" s="19"/>
      <c r="X739" s="19"/>
      <c r="Y739" s="19"/>
      <c r="Z739" s="19"/>
    </row>
    <row r="740" spans="1:26" ht="15.75" customHeight="1" x14ac:dyDescent="0.25">
      <c r="A740" s="19"/>
      <c r="B740" s="19"/>
      <c r="C740" s="27"/>
      <c r="D740" s="27"/>
      <c r="E740" s="27"/>
      <c r="F740" s="28"/>
      <c r="G740" s="19"/>
      <c r="H740" s="19"/>
      <c r="I740" s="19"/>
      <c r="J740" s="19"/>
      <c r="K740" s="19"/>
      <c r="L740" s="19"/>
      <c r="M740" s="19"/>
      <c r="N740" s="19"/>
      <c r="O740" s="19"/>
      <c r="P740" s="19"/>
      <c r="Q740" s="19"/>
      <c r="R740" s="19"/>
      <c r="S740" s="19"/>
      <c r="T740" s="19"/>
      <c r="U740" s="19"/>
      <c r="V740" s="19"/>
      <c r="W740" s="19"/>
      <c r="X740" s="19"/>
      <c r="Y740" s="19"/>
      <c r="Z740" s="19"/>
    </row>
    <row r="741" spans="1:26" ht="15.75" customHeight="1" x14ac:dyDescent="0.25">
      <c r="A741" s="19"/>
      <c r="B741" s="19"/>
      <c r="C741" s="27"/>
      <c r="D741" s="27"/>
      <c r="E741" s="27"/>
      <c r="F741" s="28"/>
      <c r="G741" s="19"/>
      <c r="H741" s="19"/>
      <c r="I741" s="19"/>
      <c r="J741" s="19"/>
      <c r="K741" s="19"/>
      <c r="L741" s="19"/>
      <c r="M741" s="19"/>
      <c r="N741" s="19"/>
      <c r="O741" s="19"/>
      <c r="P741" s="19"/>
      <c r="Q741" s="19"/>
      <c r="R741" s="19"/>
      <c r="S741" s="19"/>
      <c r="T741" s="19"/>
      <c r="U741" s="19"/>
      <c r="V741" s="19"/>
      <c r="W741" s="19"/>
      <c r="X741" s="19"/>
      <c r="Y741" s="19"/>
      <c r="Z741" s="19"/>
    </row>
    <row r="742" spans="1:26" ht="15.75" customHeight="1" x14ac:dyDescent="0.25">
      <c r="A742" s="19"/>
      <c r="B742" s="19"/>
      <c r="C742" s="27"/>
      <c r="D742" s="27"/>
      <c r="E742" s="27"/>
      <c r="F742" s="28"/>
      <c r="G742" s="19"/>
      <c r="H742" s="19"/>
      <c r="I742" s="19"/>
      <c r="J742" s="19"/>
      <c r="K742" s="19"/>
      <c r="L742" s="19"/>
      <c r="M742" s="19"/>
      <c r="N742" s="19"/>
      <c r="O742" s="19"/>
      <c r="P742" s="19"/>
      <c r="Q742" s="19"/>
      <c r="R742" s="19"/>
      <c r="S742" s="19"/>
      <c r="T742" s="19"/>
      <c r="U742" s="19"/>
      <c r="V742" s="19"/>
      <c r="W742" s="19"/>
      <c r="X742" s="19"/>
      <c r="Y742" s="19"/>
      <c r="Z742" s="19"/>
    </row>
    <row r="743" spans="1:26" ht="15.75" customHeight="1" x14ac:dyDescent="0.25">
      <c r="A743" s="19"/>
      <c r="B743" s="19"/>
      <c r="C743" s="27"/>
      <c r="D743" s="27"/>
      <c r="E743" s="27"/>
      <c r="F743" s="28"/>
      <c r="G743" s="19"/>
      <c r="H743" s="19"/>
      <c r="I743" s="19"/>
      <c r="J743" s="19"/>
      <c r="K743" s="19"/>
      <c r="L743" s="19"/>
      <c r="M743" s="19"/>
      <c r="N743" s="19"/>
      <c r="O743" s="19"/>
      <c r="P743" s="19"/>
      <c r="Q743" s="19"/>
      <c r="R743" s="19"/>
      <c r="S743" s="19"/>
      <c r="T743" s="19"/>
      <c r="U743" s="19"/>
      <c r="V743" s="19"/>
      <c r="W743" s="19"/>
      <c r="X743" s="19"/>
      <c r="Y743" s="19"/>
      <c r="Z743" s="19"/>
    </row>
    <row r="744" spans="1:26" ht="15.75" customHeight="1" x14ac:dyDescent="0.25">
      <c r="A744" s="19"/>
      <c r="B744" s="19"/>
      <c r="C744" s="27"/>
      <c r="D744" s="27"/>
      <c r="E744" s="27"/>
      <c r="F744" s="28"/>
      <c r="G744" s="19"/>
      <c r="H744" s="19"/>
      <c r="I744" s="19"/>
      <c r="J744" s="19"/>
      <c r="K744" s="19"/>
      <c r="L744" s="19"/>
      <c r="M744" s="19"/>
      <c r="N744" s="19"/>
      <c r="O744" s="19"/>
      <c r="P744" s="19"/>
      <c r="Q744" s="19"/>
      <c r="R744" s="19"/>
      <c r="S744" s="19"/>
      <c r="T744" s="19"/>
      <c r="U744" s="19"/>
      <c r="V744" s="19"/>
      <c r="W744" s="19"/>
      <c r="X744" s="19"/>
      <c r="Y744" s="19"/>
      <c r="Z744" s="19"/>
    </row>
    <row r="745" spans="1:26" ht="15.75" customHeight="1" x14ac:dyDescent="0.25">
      <c r="A745" s="19"/>
      <c r="B745" s="19"/>
      <c r="C745" s="27"/>
      <c r="D745" s="27"/>
      <c r="E745" s="27"/>
      <c r="F745" s="28"/>
      <c r="G745" s="19"/>
      <c r="H745" s="19"/>
      <c r="I745" s="19"/>
      <c r="J745" s="19"/>
      <c r="K745" s="19"/>
      <c r="L745" s="19"/>
      <c r="M745" s="19"/>
      <c r="N745" s="19"/>
      <c r="O745" s="19"/>
      <c r="P745" s="19"/>
      <c r="Q745" s="19"/>
      <c r="R745" s="19"/>
      <c r="S745" s="19"/>
      <c r="T745" s="19"/>
      <c r="U745" s="19"/>
      <c r="V745" s="19"/>
      <c r="W745" s="19"/>
      <c r="X745" s="19"/>
      <c r="Y745" s="19"/>
      <c r="Z745" s="19"/>
    </row>
    <row r="746" spans="1:26" ht="15.75" customHeight="1" x14ac:dyDescent="0.25">
      <c r="A746" s="19"/>
      <c r="B746" s="19"/>
      <c r="C746" s="27"/>
      <c r="D746" s="27"/>
      <c r="E746" s="27"/>
      <c r="F746" s="28"/>
      <c r="G746" s="19"/>
      <c r="H746" s="19"/>
      <c r="I746" s="19"/>
      <c r="J746" s="19"/>
      <c r="K746" s="19"/>
      <c r="L746" s="19"/>
      <c r="M746" s="19"/>
      <c r="N746" s="19"/>
      <c r="O746" s="19"/>
      <c r="P746" s="19"/>
      <c r="Q746" s="19"/>
      <c r="R746" s="19"/>
      <c r="S746" s="19"/>
      <c r="T746" s="19"/>
      <c r="U746" s="19"/>
      <c r="V746" s="19"/>
      <c r="W746" s="19"/>
      <c r="X746" s="19"/>
      <c r="Y746" s="19"/>
      <c r="Z746" s="19"/>
    </row>
    <row r="747" spans="1:26" ht="15.75" customHeight="1" x14ac:dyDescent="0.25">
      <c r="A747" s="19"/>
      <c r="B747" s="19"/>
      <c r="C747" s="27"/>
      <c r="D747" s="27"/>
      <c r="E747" s="27"/>
      <c r="F747" s="28"/>
      <c r="G747" s="19"/>
      <c r="H747" s="19"/>
      <c r="I747" s="19"/>
      <c r="J747" s="19"/>
      <c r="K747" s="19"/>
      <c r="L747" s="19"/>
      <c r="M747" s="19"/>
      <c r="N747" s="19"/>
      <c r="O747" s="19"/>
      <c r="P747" s="19"/>
      <c r="Q747" s="19"/>
      <c r="R747" s="19"/>
      <c r="S747" s="19"/>
      <c r="T747" s="19"/>
      <c r="U747" s="19"/>
      <c r="V747" s="19"/>
      <c r="W747" s="19"/>
      <c r="X747" s="19"/>
      <c r="Y747" s="19"/>
      <c r="Z747" s="19"/>
    </row>
    <row r="748" spans="1:26" ht="15.75" customHeight="1" x14ac:dyDescent="0.25">
      <c r="A748" s="19"/>
      <c r="B748" s="19"/>
      <c r="C748" s="27"/>
      <c r="D748" s="27"/>
      <c r="E748" s="27"/>
      <c r="F748" s="28"/>
      <c r="G748" s="19"/>
      <c r="H748" s="19"/>
      <c r="I748" s="19"/>
      <c r="J748" s="19"/>
      <c r="K748" s="19"/>
      <c r="L748" s="19"/>
      <c r="M748" s="19"/>
      <c r="N748" s="19"/>
      <c r="O748" s="19"/>
      <c r="P748" s="19"/>
      <c r="Q748" s="19"/>
      <c r="R748" s="19"/>
      <c r="S748" s="19"/>
      <c r="T748" s="19"/>
      <c r="U748" s="19"/>
      <c r="V748" s="19"/>
      <c r="W748" s="19"/>
      <c r="X748" s="19"/>
      <c r="Y748" s="19"/>
      <c r="Z748" s="19"/>
    </row>
    <row r="749" spans="1:26" ht="15.75" customHeight="1" x14ac:dyDescent="0.25">
      <c r="A749" s="19"/>
      <c r="B749" s="19"/>
      <c r="C749" s="27"/>
      <c r="D749" s="27"/>
      <c r="E749" s="27"/>
      <c r="F749" s="28"/>
      <c r="G749" s="19"/>
      <c r="H749" s="19"/>
      <c r="I749" s="19"/>
      <c r="J749" s="19"/>
      <c r="K749" s="19"/>
      <c r="L749" s="19"/>
      <c r="M749" s="19"/>
      <c r="N749" s="19"/>
      <c r="O749" s="19"/>
      <c r="P749" s="19"/>
      <c r="Q749" s="19"/>
      <c r="R749" s="19"/>
      <c r="S749" s="19"/>
      <c r="T749" s="19"/>
      <c r="U749" s="19"/>
      <c r="V749" s="19"/>
      <c r="W749" s="19"/>
      <c r="X749" s="19"/>
      <c r="Y749" s="19"/>
      <c r="Z749" s="19"/>
    </row>
    <row r="750" spans="1:26" ht="15.75" customHeight="1" x14ac:dyDescent="0.25">
      <c r="A750" s="19"/>
      <c r="B750" s="19"/>
      <c r="C750" s="27"/>
      <c r="D750" s="27"/>
      <c r="E750" s="27"/>
      <c r="F750" s="28"/>
      <c r="G750" s="19"/>
      <c r="H750" s="19"/>
      <c r="I750" s="19"/>
      <c r="J750" s="19"/>
      <c r="K750" s="19"/>
      <c r="L750" s="19"/>
      <c r="M750" s="19"/>
      <c r="N750" s="19"/>
      <c r="O750" s="19"/>
      <c r="P750" s="19"/>
      <c r="Q750" s="19"/>
      <c r="R750" s="19"/>
      <c r="S750" s="19"/>
      <c r="T750" s="19"/>
      <c r="U750" s="19"/>
      <c r="V750" s="19"/>
      <c r="W750" s="19"/>
      <c r="X750" s="19"/>
      <c r="Y750" s="19"/>
      <c r="Z750" s="19"/>
    </row>
    <row r="751" spans="1:26" ht="15.75" customHeight="1" x14ac:dyDescent="0.25">
      <c r="A751" s="19"/>
      <c r="B751" s="19"/>
      <c r="C751" s="27"/>
      <c r="D751" s="27"/>
      <c r="E751" s="27"/>
      <c r="F751" s="28"/>
      <c r="G751" s="19"/>
      <c r="H751" s="19"/>
      <c r="I751" s="19"/>
      <c r="J751" s="19"/>
      <c r="K751" s="19"/>
      <c r="L751" s="19"/>
      <c r="M751" s="19"/>
      <c r="N751" s="19"/>
      <c r="O751" s="19"/>
      <c r="P751" s="19"/>
      <c r="Q751" s="19"/>
      <c r="R751" s="19"/>
      <c r="S751" s="19"/>
      <c r="T751" s="19"/>
      <c r="U751" s="19"/>
      <c r="V751" s="19"/>
      <c r="W751" s="19"/>
      <c r="X751" s="19"/>
      <c r="Y751" s="19"/>
      <c r="Z751" s="19"/>
    </row>
    <row r="752" spans="1:26" ht="15.75" customHeight="1" x14ac:dyDescent="0.25">
      <c r="A752" s="19"/>
      <c r="B752" s="19"/>
      <c r="C752" s="27"/>
      <c r="D752" s="27"/>
      <c r="E752" s="27"/>
      <c r="F752" s="28"/>
      <c r="G752" s="19"/>
      <c r="H752" s="19"/>
      <c r="I752" s="19"/>
      <c r="J752" s="19"/>
      <c r="K752" s="19"/>
      <c r="L752" s="19"/>
      <c r="M752" s="19"/>
      <c r="N752" s="19"/>
      <c r="O752" s="19"/>
      <c r="P752" s="19"/>
      <c r="Q752" s="19"/>
      <c r="R752" s="19"/>
      <c r="S752" s="19"/>
      <c r="T752" s="19"/>
      <c r="U752" s="19"/>
      <c r="V752" s="19"/>
      <c r="W752" s="19"/>
      <c r="X752" s="19"/>
      <c r="Y752" s="19"/>
      <c r="Z752" s="19"/>
    </row>
    <row r="753" spans="1:26" ht="15.75" customHeight="1" x14ac:dyDescent="0.25">
      <c r="A753" s="19"/>
      <c r="B753" s="19"/>
      <c r="C753" s="27"/>
      <c r="D753" s="27"/>
      <c r="E753" s="27"/>
      <c r="F753" s="28"/>
      <c r="G753" s="19"/>
      <c r="H753" s="19"/>
      <c r="I753" s="19"/>
      <c r="J753" s="19"/>
      <c r="K753" s="19"/>
      <c r="L753" s="19"/>
      <c r="M753" s="19"/>
      <c r="N753" s="19"/>
      <c r="O753" s="19"/>
      <c r="P753" s="19"/>
      <c r="Q753" s="19"/>
      <c r="R753" s="19"/>
      <c r="S753" s="19"/>
      <c r="T753" s="19"/>
      <c r="U753" s="19"/>
      <c r="V753" s="19"/>
      <c r="W753" s="19"/>
      <c r="X753" s="19"/>
      <c r="Y753" s="19"/>
      <c r="Z753" s="19"/>
    </row>
    <row r="754" spans="1:26" ht="15.75" customHeight="1" x14ac:dyDescent="0.25">
      <c r="A754" s="19"/>
      <c r="B754" s="19"/>
      <c r="C754" s="27"/>
      <c r="D754" s="27"/>
      <c r="E754" s="27"/>
      <c r="F754" s="28"/>
      <c r="G754" s="19"/>
      <c r="H754" s="19"/>
      <c r="I754" s="19"/>
      <c r="J754" s="19"/>
      <c r="K754" s="19"/>
      <c r="L754" s="19"/>
      <c r="M754" s="19"/>
      <c r="N754" s="19"/>
      <c r="O754" s="19"/>
      <c r="P754" s="19"/>
      <c r="Q754" s="19"/>
      <c r="R754" s="19"/>
      <c r="S754" s="19"/>
      <c r="T754" s="19"/>
      <c r="U754" s="19"/>
      <c r="V754" s="19"/>
      <c r="W754" s="19"/>
      <c r="X754" s="19"/>
      <c r="Y754" s="19"/>
      <c r="Z754" s="19"/>
    </row>
    <row r="755" spans="1:26" ht="15.75" customHeight="1" x14ac:dyDescent="0.25">
      <c r="A755" s="19"/>
      <c r="B755" s="19"/>
      <c r="C755" s="27"/>
      <c r="D755" s="27"/>
      <c r="E755" s="27"/>
      <c r="F755" s="28"/>
      <c r="G755" s="19"/>
      <c r="H755" s="19"/>
      <c r="I755" s="19"/>
      <c r="J755" s="19"/>
      <c r="K755" s="19"/>
      <c r="L755" s="19"/>
      <c r="M755" s="19"/>
      <c r="N755" s="19"/>
      <c r="O755" s="19"/>
      <c r="P755" s="19"/>
      <c r="Q755" s="19"/>
      <c r="R755" s="19"/>
      <c r="S755" s="19"/>
      <c r="T755" s="19"/>
      <c r="U755" s="19"/>
      <c r="V755" s="19"/>
      <c r="W755" s="19"/>
      <c r="X755" s="19"/>
      <c r="Y755" s="19"/>
      <c r="Z755" s="19"/>
    </row>
    <row r="756" spans="1:26" ht="15.75" customHeight="1" x14ac:dyDescent="0.25">
      <c r="A756" s="19"/>
      <c r="B756" s="19"/>
      <c r="C756" s="27"/>
      <c r="D756" s="27"/>
      <c r="E756" s="27"/>
      <c r="F756" s="28"/>
      <c r="G756" s="19"/>
      <c r="H756" s="19"/>
      <c r="I756" s="19"/>
      <c r="J756" s="19"/>
      <c r="K756" s="19"/>
      <c r="L756" s="19"/>
      <c r="M756" s="19"/>
      <c r="N756" s="19"/>
      <c r="O756" s="19"/>
      <c r="P756" s="19"/>
      <c r="Q756" s="19"/>
      <c r="R756" s="19"/>
      <c r="S756" s="19"/>
      <c r="T756" s="19"/>
      <c r="U756" s="19"/>
      <c r="V756" s="19"/>
      <c r="W756" s="19"/>
      <c r="X756" s="19"/>
      <c r="Y756" s="19"/>
      <c r="Z756" s="19"/>
    </row>
    <row r="757" spans="1:26" ht="15.75" customHeight="1" x14ac:dyDescent="0.25">
      <c r="A757" s="19"/>
      <c r="B757" s="19"/>
      <c r="C757" s="27"/>
      <c r="D757" s="27"/>
      <c r="E757" s="27"/>
      <c r="F757" s="28"/>
      <c r="G757" s="19"/>
      <c r="H757" s="19"/>
      <c r="I757" s="19"/>
      <c r="J757" s="19"/>
      <c r="K757" s="19"/>
      <c r="L757" s="19"/>
      <c r="M757" s="19"/>
      <c r="N757" s="19"/>
      <c r="O757" s="19"/>
      <c r="P757" s="19"/>
      <c r="Q757" s="19"/>
      <c r="R757" s="19"/>
      <c r="S757" s="19"/>
      <c r="T757" s="19"/>
      <c r="U757" s="19"/>
      <c r="V757" s="19"/>
      <c r="W757" s="19"/>
      <c r="X757" s="19"/>
      <c r="Y757" s="19"/>
      <c r="Z757" s="19"/>
    </row>
    <row r="758" spans="1:26" ht="15.75" customHeight="1" x14ac:dyDescent="0.25">
      <c r="A758" s="19"/>
      <c r="B758" s="19"/>
      <c r="C758" s="27"/>
      <c r="D758" s="27"/>
      <c r="E758" s="27"/>
      <c r="F758" s="28"/>
      <c r="G758" s="19"/>
      <c r="H758" s="19"/>
      <c r="I758" s="19"/>
      <c r="J758" s="19"/>
      <c r="K758" s="19"/>
      <c r="L758" s="19"/>
      <c r="M758" s="19"/>
      <c r="N758" s="19"/>
      <c r="O758" s="19"/>
      <c r="P758" s="19"/>
      <c r="Q758" s="19"/>
      <c r="R758" s="19"/>
      <c r="S758" s="19"/>
      <c r="T758" s="19"/>
      <c r="U758" s="19"/>
      <c r="V758" s="19"/>
      <c r="W758" s="19"/>
      <c r="X758" s="19"/>
      <c r="Y758" s="19"/>
      <c r="Z758" s="19"/>
    </row>
    <row r="759" spans="1:26" ht="15.75" customHeight="1" x14ac:dyDescent="0.25">
      <c r="A759" s="19"/>
      <c r="B759" s="19"/>
      <c r="C759" s="27"/>
      <c r="D759" s="27"/>
      <c r="E759" s="27"/>
      <c r="F759" s="28"/>
      <c r="G759" s="19"/>
      <c r="H759" s="19"/>
      <c r="I759" s="19"/>
      <c r="J759" s="19"/>
      <c r="K759" s="19"/>
      <c r="L759" s="19"/>
      <c r="M759" s="19"/>
      <c r="N759" s="19"/>
      <c r="O759" s="19"/>
      <c r="P759" s="19"/>
      <c r="Q759" s="19"/>
      <c r="R759" s="19"/>
      <c r="S759" s="19"/>
      <c r="T759" s="19"/>
      <c r="U759" s="19"/>
      <c r="V759" s="19"/>
      <c r="W759" s="19"/>
      <c r="X759" s="19"/>
      <c r="Y759" s="19"/>
      <c r="Z759" s="19"/>
    </row>
    <row r="760" spans="1:26" ht="15.75" customHeight="1" x14ac:dyDescent="0.25">
      <c r="A760" s="19"/>
      <c r="B760" s="19"/>
      <c r="C760" s="27"/>
      <c r="D760" s="27"/>
      <c r="E760" s="27"/>
      <c r="F760" s="28"/>
      <c r="G760" s="19"/>
      <c r="H760" s="19"/>
      <c r="I760" s="19"/>
      <c r="J760" s="19"/>
      <c r="K760" s="19"/>
      <c r="L760" s="19"/>
      <c r="M760" s="19"/>
      <c r="N760" s="19"/>
      <c r="O760" s="19"/>
      <c r="P760" s="19"/>
      <c r="Q760" s="19"/>
      <c r="R760" s="19"/>
      <c r="S760" s="19"/>
      <c r="T760" s="19"/>
      <c r="U760" s="19"/>
      <c r="V760" s="19"/>
      <c r="W760" s="19"/>
      <c r="X760" s="19"/>
      <c r="Y760" s="19"/>
      <c r="Z760" s="19"/>
    </row>
    <row r="761" spans="1:26" ht="15.75" customHeight="1" x14ac:dyDescent="0.25">
      <c r="A761" s="19"/>
      <c r="B761" s="19"/>
      <c r="C761" s="27"/>
      <c r="D761" s="27"/>
      <c r="E761" s="27"/>
      <c r="F761" s="28"/>
      <c r="G761" s="19"/>
      <c r="H761" s="19"/>
      <c r="I761" s="19"/>
      <c r="J761" s="19"/>
      <c r="K761" s="19"/>
      <c r="L761" s="19"/>
      <c r="M761" s="19"/>
      <c r="N761" s="19"/>
      <c r="O761" s="19"/>
      <c r="P761" s="19"/>
      <c r="Q761" s="19"/>
      <c r="R761" s="19"/>
      <c r="S761" s="19"/>
      <c r="T761" s="19"/>
      <c r="U761" s="19"/>
      <c r="V761" s="19"/>
      <c r="W761" s="19"/>
      <c r="X761" s="19"/>
      <c r="Y761" s="19"/>
      <c r="Z761" s="19"/>
    </row>
    <row r="762" spans="1:26" ht="15.75" customHeight="1" x14ac:dyDescent="0.25">
      <c r="A762" s="19"/>
      <c r="B762" s="19"/>
      <c r="C762" s="27"/>
      <c r="D762" s="27"/>
      <c r="E762" s="27"/>
      <c r="F762" s="28"/>
      <c r="G762" s="19"/>
      <c r="H762" s="19"/>
      <c r="I762" s="19"/>
      <c r="J762" s="19"/>
      <c r="K762" s="19"/>
      <c r="L762" s="19"/>
      <c r="M762" s="19"/>
      <c r="N762" s="19"/>
      <c r="O762" s="19"/>
      <c r="P762" s="19"/>
      <c r="Q762" s="19"/>
      <c r="R762" s="19"/>
      <c r="S762" s="19"/>
      <c r="T762" s="19"/>
      <c r="U762" s="19"/>
      <c r="V762" s="19"/>
      <c r="W762" s="19"/>
      <c r="X762" s="19"/>
      <c r="Y762" s="19"/>
      <c r="Z762" s="19"/>
    </row>
    <row r="763" spans="1:26" ht="15.75" customHeight="1" x14ac:dyDescent="0.25">
      <c r="A763" s="19"/>
      <c r="B763" s="19"/>
      <c r="C763" s="27"/>
      <c r="D763" s="27"/>
      <c r="E763" s="27"/>
      <c r="F763" s="28"/>
      <c r="G763" s="19"/>
      <c r="H763" s="19"/>
      <c r="I763" s="19"/>
      <c r="J763" s="19"/>
      <c r="K763" s="19"/>
      <c r="L763" s="19"/>
      <c r="M763" s="19"/>
      <c r="N763" s="19"/>
      <c r="O763" s="19"/>
      <c r="P763" s="19"/>
      <c r="Q763" s="19"/>
      <c r="R763" s="19"/>
      <c r="S763" s="19"/>
      <c r="T763" s="19"/>
      <c r="U763" s="19"/>
      <c r="V763" s="19"/>
      <c r="W763" s="19"/>
      <c r="X763" s="19"/>
      <c r="Y763" s="19"/>
      <c r="Z763" s="19"/>
    </row>
    <row r="764" spans="1:26" ht="15.75" customHeight="1" x14ac:dyDescent="0.25">
      <c r="A764" s="19"/>
      <c r="B764" s="19"/>
      <c r="C764" s="27"/>
      <c r="D764" s="27"/>
      <c r="E764" s="27"/>
      <c r="F764" s="28"/>
      <c r="G764" s="19"/>
      <c r="H764" s="19"/>
      <c r="I764" s="19"/>
      <c r="J764" s="19"/>
      <c r="K764" s="19"/>
      <c r="L764" s="19"/>
      <c r="M764" s="19"/>
      <c r="N764" s="19"/>
      <c r="O764" s="19"/>
      <c r="P764" s="19"/>
      <c r="Q764" s="19"/>
      <c r="R764" s="19"/>
      <c r="S764" s="19"/>
      <c r="T764" s="19"/>
      <c r="U764" s="19"/>
      <c r="V764" s="19"/>
      <c r="W764" s="19"/>
      <c r="X764" s="19"/>
      <c r="Y764" s="19"/>
      <c r="Z764" s="19"/>
    </row>
    <row r="765" spans="1:26" ht="15.75" customHeight="1" x14ac:dyDescent="0.25">
      <c r="A765" s="19"/>
      <c r="B765" s="19"/>
      <c r="C765" s="27"/>
      <c r="D765" s="27"/>
      <c r="E765" s="27"/>
      <c r="F765" s="28"/>
      <c r="G765" s="19"/>
      <c r="H765" s="19"/>
      <c r="I765" s="19"/>
      <c r="J765" s="19"/>
      <c r="K765" s="19"/>
      <c r="L765" s="19"/>
      <c r="M765" s="19"/>
      <c r="N765" s="19"/>
      <c r="O765" s="19"/>
      <c r="P765" s="19"/>
      <c r="Q765" s="19"/>
      <c r="R765" s="19"/>
      <c r="S765" s="19"/>
      <c r="T765" s="19"/>
      <c r="U765" s="19"/>
      <c r="V765" s="19"/>
      <c r="W765" s="19"/>
      <c r="X765" s="19"/>
      <c r="Y765" s="19"/>
      <c r="Z765" s="19"/>
    </row>
    <row r="766" spans="1:26" ht="15.75" customHeight="1" x14ac:dyDescent="0.25">
      <c r="A766" s="19"/>
      <c r="B766" s="19"/>
      <c r="C766" s="27"/>
      <c r="D766" s="27"/>
      <c r="E766" s="27"/>
      <c r="F766" s="28"/>
      <c r="G766" s="19"/>
      <c r="H766" s="19"/>
      <c r="I766" s="19"/>
      <c r="J766" s="19"/>
      <c r="K766" s="19"/>
      <c r="L766" s="19"/>
      <c r="M766" s="19"/>
      <c r="N766" s="19"/>
      <c r="O766" s="19"/>
      <c r="P766" s="19"/>
      <c r="Q766" s="19"/>
      <c r="R766" s="19"/>
      <c r="S766" s="19"/>
      <c r="T766" s="19"/>
      <c r="U766" s="19"/>
      <c r="V766" s="19"/>
      <c r="W766" s="19"/>
      <c r="X766" s="19"/>
      <c r="Y766" s="19"/>
      <c r="Z766" s="19"/>
    </row>
    <row r="767" spans="1:26" ht="15.75" customHeight="1" x14ac:dyDescent="0.25">
      <c r="A767" s="19"/>
      <c r="B767" s="19"/>
      <c r="C767" s="27"/>
      <c r="D767" s="27"/>
      <c r="E767" s="27"/>
      <c r="F767" s="28"/>
      <c r="G767" s="19"/>
      <c r="H767" s="19"/>
      <c r="I767" s="19"/>
      <c r="J767" s="19"/>
      <c r="K767" s="19"/>
      <c r="L767" s="19"/>
      <c r="M767" s="19"/>
      <c r="N767" s="19"/>
      <c r="O767" s="19"/>
      <c r="P767" s="19"/>
      <c r="Q767" s="19"/>
      <c r="R767" s="19"/>
      <c r="S767" s="19"/>
      <c r="T767" s="19"/>
      <c r="U767" s="19"/>
      <c r="V767" s="19"/>
      <c r="W767" s="19"/>
      <c r="X767" s="19"/>
      <c r="Y767" s="19"/>
      <c r="Z767" s="19"/>
    </row>
    <row r="768" spans="1:26" ht="15.75" customHeight="1" x14ac:dyDescent="0.25">
      <c r="A768" s="19"/>
      <c r="B768" s="19"/>
      <c r="C768" s="27"/>
      <c r="D768" s="27"/>
      <c r="E768" s="27"/>
      <c r="F768" s="28"/>
      <c r="G768" s="19"/>
      <c r="H768" s="19"/>
      <c r="I768" s="19"/>
      <c r="J768" s="19"/>
      <c r="K768" s="19"/>
      <c r="L768" s="19"/>
      <c r="M768" s="19"/>
      <c r="N768" s="19"/>
      <c r="O768" s="19"/>
      <c r="P768" s="19"/>
      <c r="Q768" s="19"/>
      <c r="R768" s="19"/>
      <c r="S768" s="19"/>
      <c r="T768" s="19"/>
      <c r="U768" s="19"/>
      <c r="V768" s="19"/>
      <c r="W768" s="19"/>
      <c r="X768" s="19"/>
      <c r="Y768" s="19"/>
      <c r="Z768" s="19"/>
    </row>
    <row r="769" spans="1:26" ht="15.75" customHeight="1" x14ac:dyDescent="0.25">
      <c r="A769" s="19"/>
      <c r="B769" s="19"/>
      <c r="C769" s="27"/>
      <c r="D769" s="27"/>
      <c r="E769" s="27"/>
      <c r="F769" s="28"/>
      <c r="G769" s="19"/>
      <c r="H769" s="19"/>
      <c r="I769" s="19"/>
      <c r="J769" s="19"/>
      <c r="K769" s="19"/>
      <c r="L769" s="19"/>
      <c r="M769" s="19"/>
      <c r="N769" s="19"/>
      <c r="O769" s="19"/>
      <c r="P769" s="19"/>
      <c r="Q769" s="19"/>
      <c r="R769" s="19"/>
      <c r="S769" s="19"/>
      <c r="T769" s="19"/>
      <c r="U769" s="19"/>
      <c r="V769" s="19"/>
      <c r="W769" s="19"/>
      <c r="X769" s="19"/>
      <c r="Y769" s="19"/>
      <c r="Z769" s="19"/>
    </row>
    <row r="770" spans="1:26" ht="15.75" customHeight="1" x14ac:dyDescent="0.25">
      <c r="A770" s="19"/>
      <c r="B770" s="19"/>
      <c r="C770" s="27"/>
      <c r="D770" s="27"/>
      <c r="E770" s="27"/>
      <c r="F770" s="28"/>
      <c r="G770" s="19"/>
      <c r="H770" s="19"/>
      <c r="I770" s="19"/>
      <c r="J770" s="19"/>
      <c r="K770" s="19"/>
      <c r="L770" s="19"/>
      <c r="M770" s="19"/>
      <c r="N770" s="19"/>
      <c r="O770" s="19"/>
      <c r="P770" s="19"/>
      <c r="Q770" s="19"/>
      <c r="R770" s="19"/>
      <c r="S770" s="19"/>
      <c r="T770" s="19"/>
      <c r="U770" s="19"/>
      <c r="V770" s="19"/>
      <c r="W770" s="19"/>
      <c r="X770" s="19"/>
      <c r="Y770" s="19"/>
      <c r="Z770" s="19"/>
    </row>
    <row r="771" spans="1:26" ht="15.75" customHeight="1" x14ac:dyDescent="0.25">
      <c r="A771" s="19"/>
      <c r="B771" s="19"/>
      <c r="C771" s="27"/>
      <c r="D771" s="27"/>
      <c r="E771" s="27"/>
      <c r="F771" s="28"/>
      <c r="G771" s="19"/>
      <c r="H771" s="19"/>
      <c r="I771" s="19"/>
      <c r="J771" s="19"/>
      <c r="K771" s="19"/>
      <c r="L771" s="19"/>
      <c r="M771" s="19"/>
      <c r="N771" s="19"/>
      <c r="O771" s="19"/>
      <c r="P771" s="19"/>
      <c r="Q771" s="19"/>
      <c r="R771" s="19"/>
      <c r="S771" s="19"/>
      <c r="T771" s="19"/>
      <c r="U771" s="19"/>
      <c r="V771" s="19"/>
      <c r="W771" s="19"/>
      <c r="X771" s="19"/>
      <c r="Y771" s="19"/>
      <c r="Z771" s="19"/>
    </row>
    <row r="772" spans="1:26" ht="15.75" customHeight="1" x14ac:dyDescent="0.25">
      <c r="A772" s="19"/>
      <c r="B772" s="19"/>
      <c r="C772" s="27"/>
      <c r="D772" s="27"/>
      <c r="E772" s="27"/>
      <c r="F772" s="28"/>
      <c r="G772" s="19"/>
      <c r="H772" s="19"/>
      <c r="I772" s="19"/>
      <c r="J772" s="19"/>
      <c r="K772" s="19"/>
      <c r="L772" s="19"/>
      <c r="M772" s="19"/>
      <c r="N772" s="19"/>
      <c r="O772" s="19"/>
      <c r="P772" s="19"/>
      <c r="Q772" s="19"/>
      <c r="R772" s="19"/>
      <c r="S772" s="19"/>
      <c r="T772" s="19"/>
      <c r="U772" s="19"/>
      <c r="V772" s="19"/>
      <c r="W772" s="19"/>
      <c r="X772" s="19"/>
      <c r="Y772" s="19"/>
      <c r="Z772" s="19"/>
    </row>
    <row r="773" spans="1:26" ht="15.75" customHeight="1" x14ac:dyDescent="0.25">
      <c r="A773" s="19"/>
      <c r="B773" s="19"/>
      <c r="C773" s="27"/>
      <c r="D773" s="27"/>
      <c r="E773" s="27"/>
      <c r="F773" s="28"/>
      <c r="G773" s="19"/>
      <c r="H773" s="19"/>
      <c r="I773" s="19"/>
      <c r="J773" s="19"/>
      <c r="K773" s="19"/>
      <c r="L773" s="19"/>
      <c r="M773" s="19"/>
      <c r="N773" s="19"/>
      <c r="O773" s="19"/>
      <c r="P773" s="19"/>
      <c r="Q773" s="19"/>
      <c r="R773" s="19"/>
      <c r="S773" s="19"/>
      <c r="T773" s="19"/>
      <c r="U773" s="19"/>
      <c r="V773" s="19"/>
      <c r="W773" s="19"/>
      <c r="X773" s="19"/>
      <c r="Y773" s="19"/>
      <c r="Z773" s="19"/>
    </row>
    <row r="774" spans="1:26" ht="15.75" customHeight="1" x14ac:dyDescent="0.25">
      <c r="A774" s="19"/>
      <c r="B774" s="19"/>
      <c r="C774" s="27"/>
      <c r="D774" s="27"/>
      <c r="E774" s="27"/>
      <c r="F774" s="28"/>
      <c r="G774" s="19"/>
      <c r="H774" s="19"/>
      <c r="I774" s="19"/>
      <c r="J774" s="19"/>
      <c r="K774" s="19"/>
      <c r="L774" s="19"/>
      <c r="M774" s="19"/>
      <c r="N774" s="19"/>
      <c r="O774" s="19"/>
      <c r="P774" s="19"/>
      <c r="Q774" s="19"/>
      <c r="R774" s="19"/>
      <c r="S774" s="19"/>
      <c r="T774" s="19"/>
      <c r="U774" s="19"/>
      <c r="V774" s="19"/>
      <c r="W774" s="19"/>
      <c r="X774" s="19"/>
      <c r="Y774" s="19"/>
      <c r="Z774" s="19"/>
    </row>
    <row r="775" spans="1:26" ht="15.75" customHeight="1" x14ac:dyDescent="0.25">
      <c r="A775" s="19"/>
      <c r="B775" s="19"/>
      <c r="C775" s="27"/>
      <c r="D775" s="27"/>
      <c r="E775" s="27"/>
      <c r="F775" s="28"/>
      <c r="G775" s="19"/>
      <c r="H775" s="19"/>
      <c r="I775" s="19"/>
      <c r="J775" s="19"/>
      <c r="K775" s="19"/>
      <c r="L775" s="19"/>
      <c r="M775" s="19"/>
      <c r="N775" s="19"/>
      <c r="O775" s="19"/>
      <c r="P775" s="19"/>
      <c r="Q775" s="19"/>
      <c r="R775" s="19"/>
      <c r="S775" s="19"/>
      <c r="T775" s="19"/>
      <c r="U775" s="19"/>
      <c r="V775" s="19"/>
      <c r="W775" s="19"/>
      <c r="X775" s="19"/>
      <c r="Y775" s="19"/>
      <c r="Z775" s="19"/>
    </row>
    <row r="776" spans="1:26" ht="15.75" customHeight="1" x14ac:dyDescent="0.25">
      <c r="A776" s="19"/>
      <c r="B776" s="19"/>
      <c r="C776" s="27"/>
      <c r="D776" s="27"/>
      <c r="E776" s="27"/>
      <c r="F776" s="28"/>
      <c r="G776" s="19"/>
      <c r="H776" s="19"/>
      <c r="I776" s="19"/>
      <c r="J776" s="19"/>
      <c r="K776" s="19"/>
      <c r="L776" s="19"/>
      <c r="M776" s="19"/>
      <c r="N776" s="19"/>
      <c r="O776" s="19"/>
      <c r="P776" s="19"/>
      <c r="Q776" s="19"/>
      <c r="R776" s="19"/>
      <c r="S776" s="19"/>
      <c r="T776" s="19"/>
      <c r="U776" s="19"/>
      <c r="V776" s="19"/>
      <c r="W776" s="19"/>
      <c r="X776" s="19"/>
      <c r="Y776" s="19"/>
      <c r="Z776" s="19"/>
    </row>
    <row r="777" spans="1:26" ht="15.75" customHeight="1" x14ac:dyDescent="0.25">
      <c r="A777" s="19"/>
      <c r="B777" s="19"/>
      <c r="C777" s="27"/>
      <c r="D777" s="27"/>
      <c r="E777" s="27"/>
      <c r="F777" s="28"/>
      <c r="G777" s="19"/>
      <c r="H777" s="19"/>
      <c r="I777" s="19"/>
      <c r="J777" s="19"/>
      <c r="K777" s="19"/>
      <c r="L777" s="19"/>
      <c r="M777" s="19"/>
      <c r="N777" s="19"/>
      <c r="O777" s="19"/>
      <c r="P777" s="19"/>
      <c r="Q777" s="19"/>
      <c r="R777" s="19"/>
      <c r="S777" s="19"/>
      <c r="T777" s="19"/>
      <c r="U777" s="19"/>
      <c r="V777" s="19"/>
      <c r="W777" s="19"/>
      <c r="X777" s="19"/>
      <c r="Y777" s="19"/>
      <c r="Z777" s="19"/>
    </row>
    <row r="778" spans="1:26" ht="15.75" customHeight="1" x14ac:dyDescent="0.25">
      <c r="A778" s="19"/>
      <c r="B778" s="19"/>
      <c r="C778" s="27"/>
      <c r="D778" s="27"/>
      <c r="E778" s="27"/>
      <c r="F778" s="28"/>
      <c r="G778" s="19"/>
      <c r="H778" s="19"/>
      <c r="I778" s="19"/>
      <c r="J778" s="19"/>
      <c r="K778" s="19"/>
      <c r="L778" s="19"/>
      <c r="M778" s="19"/>
      <c r="N778" s="19"/>
      <c r="O778" s="19"/>
      <c r="P778" s="19"/>
      <c r="Q778" s="19"/>
      <c r="R778" s="19"/>
      <c r="S778" s="19"/>
      <c r="T778" s="19"/>
      <c r="U778" s="19"/>
      <c r="V778" s="19"/>
      <c r="W778" s="19"/>
      <c r="X778" s="19"/>
      <c r="Y778" s="19"/>
      <c r="Z778" s="19"/>
    </row>
    <row r="779" spans="1:26" ht="15.75" customHeight="1" x14ac:dyDescent="0.25">
      <c r="A779" s="19"/>
      <c r="B779" s="19"/>
      <c r="C779" s="27"/>
      <c r="D779" s="27"/>
      <c r="E779" s="27"/>
      <c r="F779" s="28"/>
      <c r="G779" s="19"/>
      <c r="H779" s="19"/>
      <c r="I779" s="19"/>
      <c r="J779" s="19"/>
      <c r="K779" s="19"/>
      <c r="L779" s="19"/>
      <c r="M779" s="19"/>
      <c r="N779" s="19"/>
      <c r="O779" s="19"/>
      <c r="P779" s="19"/>
      <c r="Q779" s="19"/>
      <c r="R779" s="19"/>
      <c r="S779" s="19"/>
      <c r="T779" s="19"/>
      <c r="U779" s="19"/>
      <c r="V779" s="19"/>
      <c r="W779" s="19"/>
      <c r="X779" s="19"/>
      <c r="Y779" s="19"/>
      <c r="Z779" s="19"/>
    </row>
    <row r="780" spans="1:26" ht="15.75" customHeight="1" x14ac:dyDescent="0.25">
      <c r="A780" s="19"/>
      <c r="B780" s="19"/>
      <c r="C780" s="27"/>
      <c r="D780" s="27"/>
      <c r="E780" s="27"/>
      <c r="F780" s="28"/>
      <c r="G780" s="19"/>
      <c r="H780" s="19"/>
      <c r="I780" s="19"/>
      <c r="J780" s="19"/>
      <c r="K780" s="19"/>
      <c r="L780" s="19"/>
      <c r="M780" s="19"/>
      <c r="N780" s="19"/>
      <c r="O780" s="19"/>
      <c r="P780" s="19"/>
      <c r="Q780" s="19"/>
      <c r="R780" s="19"/>
      <c r="S780" s="19"/>
      <c r="T780" s="19"/>
      <c r="U780" s="19"/>
      <c r="V780" s="19"/>
      <c r="W780" s="19"/>
      <c r="X780" s="19"/>
      <c r="Y780" s="19"/>
      <c r="Z780" s="19"/>
    </row>
    <row r="781" spans="1:26" ht="15.75" customHeight="1" x14ac:dyDescent="0.25">
      <c r="A781" s="19"/>
      <c r="B781" s="19"/>
      <c r="C781" s="27"/>
      <c r="D781" s="27"/>
      <c r="E781" s="27"/>
      <c r="F781" s="28"/>
      <c r="G781" s="19"/>
      <c r="H781" s="19"/>
      <c r="I781" s="19"/>
      <c r="J781" s="19"/>
      <c r="K781" s="19"/>
      <c r="L781" s="19"/>
      <c r="M781" s="19"/>
      <c r="N781" s="19"/>
      <c r="O781" s="19"/>
      <c r="P781" s="19"/>
      <c r="Q781" s="19"/>
      <c r="R781" s="19"/>
      <c r="S781" s="19"/>
      <c r="T781" s="19"/>
      <c r="U781" s="19"/>
      <c r="V781" s="19"/>
      <c r="W781" s="19"/>
      <c r="X781" s="19"/>
      <c r="Y781" s="19"/>
      <c r="Z781" s="19"/>
    </row>
    <row r="782" spans="1:26" ht="15.75" customHeight="1" x14ac:dyDescent="0.25">
      <c r="A782" s="19"/>
      <c r="B782" s="19"/>
      <c r="C782" s="27"/>
      <c r="D782" s="27"/>
      <c r="E782" s="27"/>
      <c r="F782" s="28"/>
      <c r="G782" s="19"/>
      <c r="H782" s="19"/>
      <c r="I782" s="19"/>
      <c r="J782" s="19"/>
      <c r="K782" s="19"/>
      <c r="L782" s="19"/>
      <c r="M782" s="19"/>
      <c r="N782" s="19"/>
      <c r="O782" s="19"/>
      <c r="P782" s="19"/>
      <c r="Q782" s="19"/>
      <c r="R782" s="19"/>
      <c r="S782" s="19"/>
      <c r="T782" s="19"/>
      <c r="U782" s="19"/>
      <c r="V782" s="19"/>
      <c r="W782" s="19"/>
      <c r="X782" s="19"/>
      <c r="Y782" s="19"/>
      <c r="Z782" s="19"/>
    </row>
    <row r="783" spans="1:26" ht="15.75" customHeight="1" x14ac:dyDescent="0.25">
      <c r="A783" s="19"/>
      <c r="B783" s="19"/>
      <c r="C783" s="27"/>
      <c r="D783" s="27"/>
      <c r="E783" s="27"/>
      <c r="F783" s="28"/>
      <c r="G783" s="19"/>
      <c r="H783" s="19"/>
      <c r="I783" s="19"/>
      <c r="J783" s="19"/>
      <c r="K783" s="19"/>
      <c r="L783" s="19"/>
      <c r="M783" s="19"/>
      <c r="N783" s="19"/>
      <c r="O783" s="19"/>
      <c r="P783" s="19"/>
      <c r="Q783" s="19"/>
      <c r="R783" s="19"/>
      <c r="S783" s="19"/>
      <c r="T783" s="19"/>
      <c r="U783" s="19"/>
      <c r="V783" s="19"/>
      <c r="W783" s="19"/>
      <c r="X783" s="19"/>
      <c r="Y783" s="19"/>
      <c r="Z783" s="19"/>
    </row>
    <row r="784" spans="1:26" ht="15.75" customHeight="1" x14ac:dyDescent="0.25">
      <c r="A784" s="19"/>
      <c r="B784" s="19"/>
      <c r="C784" s="27"/>
      <c r="D784" s="27"/>
      <c r="E784" s="27"/>
      <c r="F784" s="28"/>
      <c r="G784" s="19"/>
      <c r="H784" s="19"/>
      <c r="I784" s="19"/>
      <c r="J784" s="19"/>
      <c r="K784" s="19"/>
      <c r="L784" s="19"/>
      <c r="M784" s="19"/>
      <c r="N784" s="19"/>
      <c r="O784" s="19"/>
      <c r="P784" s="19"/>
      <c r="Q784" s="19"/>
      <c r="R784" s="19"/>
      <c r="S784" s="19"/>
      <c r="T784" s="19"/>
      <c r="U784" s="19"/>
      <c r="V784" s="19"/>
      <c r="W784" s="19"/>
      <c r="X784" s="19"/>
      <c r="Y784" s="19"/>
      <c r="Z784" s="19"/>
    </row>
    <row r="785" spans="1:26" ht="15.75" customHeight="1" x14ac:dyDescent="0.25">
      <c r="A785" s="19"/>
      <c r="B785" s="19"/>
      <c r="C785" s="27"/>
      <c r="D785" s="27"/>
      <c r="E785" s="27"/>
      <c r="F785" s="28"/>
      <c r="G785" s="19"/>
      <c r="H785" s="19"/>
      <c r="I785" s="19"/>
      <c r="J785" s="19"/>
      <c r="K785" s="19"/>
      <c r="L785" s="19"/>
      <c r="M785" s="19"/>
      <c r="N785" s="19"/>
      <c r="O785" s="19"/>
      <c r="P785" s="19"/>
      <c r="Q785" s="19"/>
      <c r="R785" s="19"/>
      <c r="S785" s="19"/>
      <c r="T785" s="19"/>
      <c r="U785" s="19"/>
      <c r="V785" s="19"/>
      <c r="W785" s="19"/>
      <c r="X785" s="19"/>
      <c r="Y785" s="19"/>
      <c r="Z785" s="19"/>
    </row>
    <row r="786" spans="1:26" ht="15.75" customHeight="1" x14ac:dyDescent="0.25">
      <c r="A786" s="19"/>
      <c r="B786" s="19"/>
      <c r="C786" s="27"/>
      <c r="D786" s="27"/>
      <c r="E786" s="27"/>
      <c r="F786" s="28"/>
      <c r="G786" s="19"/>
      <c r="H786" s="19"/>
      <c r="I786" s="19"/>
      <c r="J786" s="19"/>
      <c r="K786" s="19"/>
      <c r="L786" s="19"/>
      <c r="M786" s="19"/>
      <c r="N786" s="19"/>
      <c r="O786" s="19"/>
      <c r="P786" s="19"/>
      <c r="Q786" s="19"/>
      <c r="R786" s="19"/>
      <c r="S786" s="19"/>
      <c r="T786" s="19"/>
      <c r="U786" s="19"/>
      <c r="V786" s="19"/>
      <c r="W786" s="19"/>
      <c r="X786" s="19"/>
      <c r="Y786" s="19"/>
      <c r="Z786" s="19"/>
    </row>
    <row r="787" spans="1:26" ht="15.75" customHeight="1" x14ac:dyDescent="0.25">
      <c r="A787" s="19"/>
      <c r="B787" s="19"/>
      <c r="C787" s="27"/>
      <c r="D787" s="27"/>
      <c r="E787" s="27"/>
      <c r="F787" s="28"/>
      <c r="G787" s="19"/>
      <c r="H787" s="19"/>
      <c r="I787" s="19"/>
      <c r="J787" s="19"/>
      <c r="K787" s="19"/>
      <c r="L787" s="19"/>
      <c r="M787" s="19"/>
      <c r="N787" s="19"/>
      <c r="O787" s="19"/>
      <c r="P787" s="19"/>
      <c r="Q787" s="19"/>
      <c r="R787" s="19"/>
      <c r="S787" s="19"/>
      <c r="T787" s="19"/>
      <c r="U787" s="19"/>
      <c r="V787" s="19"/>
      <c r="W787" s="19"/>
      <c r="X787" s="19"/>
      <c r="Y787" s="19"/>
      <c r="Z787" s="19"/>
    </row>
    <row r="788" spans="1:26" ht="15.75" customHeight="1" x14ac:dyDescent="0.25">
      <c r="A788" s="19"/>
      <c r="B788" s="19"/>
      <c r="C788" s="27"/>
      <c r="D788" s="27"/>
      <c r="E788" s="27"/>
      <c r="F788" s="28"/>
      <c r="G788" s="19"/>
      <c r="H788" s="19"/>
      <c r="I788" s="19"/>
      <c r="J788" s="19"/>
      <c r="K788" s="19"/>
      <c r="L788" s="19"/>
      <c r="M788" s="19"/>
      <c r="N788" s="19"/>
      <c r="O788" s="19"/>
      <c r="P788" s="19"/>
      <c r="Q788" s="19"/>
      <c r="R788" s="19"/>
      <c r="S788" s="19"/>
      <c r="T788" s="19"/>
      <c r="U788" s="19"/>
      <c r="V788" s="19"/>
      <c r="W788" s="19"/>
      <c r="X788" s="19"/>
      <c r="Y788" s="19"/>
      <c r="Z788" s="19"/>
    </row>
    <row r="789" spans="1:26" ht="15.75" customHeight="1" x14ac:dyDescent="0.25">
      <c r="A789" s="19"/>
      <c r="B789" s="19"/>
      <c r="C789" s="27"/>
      <c r="D789" s="27"/>
      <c r="E789" s="27"/>
      <c r="F789" s="28"/>
      <c r="G789" s="19"/>
      <c r="H789" s="19"/>
      <c r="I789" s="19"/>
      <c r="J789" s="19"/>
      <c r="K789" s="19"/>
      <c r="L789" s="19"/>
      <c r="M789" s="19"/>
      <c r="N789" s="19"/>
      <c r="O789" s="19"/>
      <c r="P789" s="19"/>
      <c r="Q789" s="19"/>
      <c r="R789" s="19"/>
      <c r="S789" s="19"/>
      <c r="T789" s="19"/>
      <c r="U789" s="19"/>
      <c r="V789" s="19"/>
      <c r="W789" s="19"/>
      <c r="X789" s="19"/>
      <c r="Y789" s="19"/>
      <c r="Z789" s="19"/>
    </row>
    <row r="790" spans="1:26" ht="15.75" customHeight="1" x14ac:dyDescent="0.25">
      <c r="A790" s="19"/>
      <c r="B790" s="19"/>
      <c r="C790" s="27"/>
      <c r="D790" s="27"/>
      <c r="E790" s="27"/>
      <c r="F790" s="28"/>
      <c r="G790" s="19"/>
      <c r="H790" s="19"/>
      <c r="I790" s="19"/>
      <c r="J790" s="19"/>
      <c r="K790" s="19"/>
      <c r="L790" s="19"/>
      <c r="M790" s="19"/>
      <c r="N790" s="19"/>
      <c r="O790" s="19"/>
      <c r="P790" s="19"/>
      <c r="Q790" s="19"/>
      <c r="R790" s="19"/>
      <c r="S790" s="19"/>
      <c r="T790" s="19"/>
      <c r="U790" s="19"/>
      <c r="V790" s="19"/>
      <c r="W790" s="19"/>
      <c r="X790" s="19"/>
      <c r="Y790" s="19"/>
      <c r="Z790" s="19"/>
    </row>
    <row r="791" spans="1:26" ht="15.75" customHeight="1" x14ac:dyDescent="0.25">
      <c r="A791" s="19"/>
      <c r="B791" s="19"/>
      <c r="C791" s="27"/>
      <c r="D791" s="27"/>
      <c r="E791" s="27"/>
      <c r="F791" s="28"/>
      <c r="G791" s="19"/>
      <c r="H791" s="19"/>
      <c r="I791" s="19"/>
      <c r="J791" s="19"/>
      <c r="K791" s="19"/>
      <c r="L791" s="19"/>
      <c r="M791" s="19"/>
      <c r="N791" s="19"/>
      <c r="O791" s="19"/>
      <c r="P791" s="19"/>
      <c r="Q791" s="19"/>
      <c r="R791" s="19"/>
      <c r="S791" s="19"/>
      <c r="T791" s="19"/>
      <c r="U791" s="19"/>
      <c r="V791" s="19"/>
      <c r="W791" s="19"/>
      <c r="X791" s="19"/>
      <c r="Y791" s="19"/>
      <c r="Z791" s="19"/>
    </row>
    <row r="792" spans="1:26" ht="15.75" customHeight="1" x14ac:dyDescent="0.25">
      <c r="A792" s="19"/>
      <c r="B792" s="19"/>
      <c r="C792" s="27"/>
      <c r="D792" s="27"/>
      <c r="E792" s="27"/>
      <c r="F792" s="28"/>
      <c r="G792" s="19"/>
      <c r="H792" s="19"/>
      <c r="I792" s="19"/>
      <c r="J792" s="19"/>
      <c r="K792" s="19"/>
      <c r="L792" s="19"/>
      <c r="M792" s="19"/>
      <c r="N792" s="19"/>
      <c r="O792" s="19"/>
      <c r="P792" s="19"/>
      <c r="Q792" s="19"/>
      <c r="R792" s="19"/>
      <c r="S792" s="19"/>
      <c r="T792" s="19"/>
      <c r="U792" s="19"/>
      <c r="V792" s="19"/>
      <c r="W792" s="19"/>
      <c r="X792" s="19"/>
      <c r="Y792" s="19"/>
      <c r="Z792" s="19"/>
    </row>
    <row r="793" spans="1:26" ht="15.75" customHeight="1" x14ac:dyDescent="0.25">
      <c r="A793" s="19"/>
      <c r="B793" s="19"/>
      <c r="C793" s="27"/>
      <c r="D793" s="27"/>
      <c r="E793" s="27"/>
      <c r="F793" s="28"/>
      <c r="G793" s="19"/>
      <c r="H793" s="19"/>
      <c r="I793" s="19"/>
      <c r="J793" s="19"/>
      <c r="K793" s="19"/>
      <c r="L793" s="19"/>
      <c r="M793" s="19"/>
      <c r="N793" s="19"/>
      <c r="O793" s="19"/>
      <c r="P793" s="19"/>
      <c r="Q793" s="19"/>
      <c r="R793" s="19"/>
      <c r="S793" s="19"/>
      <c r="T793" s="19"/>
      <c r="U793" s="19"/>
      <c r="V793" s="19"/>
      <c r="W793" s="19"/>
      <c r="X793" s="19"/>
      <c r="Y793" s="19"/>
      <c r="Z793" s="19"/>
    </row>
    <row r="794" spans="1:26" ht="15.75" customHeight="1" x14ac:dyDescent="0.25">
      <c r="A794" s="19"/>
      <c r="B794" s="19"/>
      <c r="C794" s="27"/>
      <c r="D794" s="27"/>
      <c r="E794" s="27"/>
      <c r="F794" s="28"/>
      <c r="G794" s="19"/>
      <c r="H794" s="19"/>
      <c r="I794" s="19"/>
      <c r="J794" s="19"/>
      <c r="K794" s="19"/>
      <c r="L794" s="19"/>
      <c r="M794" s="19"/>
      <c r="N794" s="19"/>
      <c r="O794" s="19"/>
      <c r="P794" s="19"/>
      <c r="Q794" s="19"/>
      <c r="R794" s="19"/>
      <c r="S794" s="19"/>
      <c r="T794" s="19"/>
      <c r="U794" s="19"/>
      <c r="V794" s="19"/>
      <c r="W794" s="19"/>
      <c r="X794" s="19"/>
      <c r="Y794" s="19"/>
      <c r="Z794" s="19"/>
    </row>
    <row r="795" spans="1:26" ht="15.75" customHeight="1" x14ac:dyDescent="0.25">
      <c r="A795" s="19"/>
      <c r="B795" s="19"/>
      <c r="C795" s="27"/>
      <c r="D795" s="27"/>
      <c r="E795" s="27"/>
      <c r="F795" s="28"/>
      <c r="G795" s="19"/>
      <c r="H795" s="19"/>
      <c r="I795" s="19"/>
      <c r="J795" s="19"/>
      <c r="K795" s="19"/>
      <c r="L795" s="19"/>
      <c r="M795" s="19"/>
      <c r="N795" s="19"/>
      <c r="O795" s="19"/>
      <c r="P795" s="19"/>
      <c r="Q795" s="19"/>
      <c r="R795" s="19"/>
      <c r="S795" s="19"/>
      <c r="T795" s="19"/>
      <c r="U795" s="19"/>
      <c r="V795" s="19"/>
      <c r="W795" s="19"/>
      <c r="X795" s="19"/>
      <c r="Y795" s="19"/>
      <c r="Z795" s="19"/>
    </row>
    <row r="796" spans="1:26" ht="15.75" customHeight="1" x14ac:dyDescent="0.25">
      <c r="A796" s="19"/>
      <c r="B796" s="19"/>
      <c r="C796" s="27"/>
      <c r="D796" s="27"/>
      <c r="E796" s="27"/>
      <c r="F796" s="28"/>
      <c r="G796" s="19"/>
      <c r="H796" s="19"/>
      <c r="I796" s="19"/>
      <c r="J796" s="19"/>
      <c r="K796" s="19"/>
      <c r="L796" s="19"/>
      <c r="M796" s="19"/>
      <c r="N796" s="19"/>
      <c r="O796" s="19"/>
      <c r="P796" s="19"/>
      <c r="Q796" s="19"/>
      <c r="R796" s="19"/>
      <c r="S796" s="19"/>
      <c r="T796" s="19"/>
      <c r="U796" s="19"/>
      <c r="V796" s="19"/>
      <c r="W796" s="19"/>
      <c r="X796" s="19"/>
      <c r="Y796" s="19"/>
      <c r="Z796" s="19"/>
    </row>
    <row r="797" spans="1:26" ht="15.75" customHeight="1" x14ac:dyDescent="0.25">
      <c r="A797" s="19"/>
      <c r="B797" s="19"/>
      <c r="C797" s="27"/>
      <c r="D797" s="27"/>
      <c r="E797" s="27"/>
      <c r="F797" s="28"/>
      <c r="G797" s="19"/>
      <c r="H797" s="19"/>
      <c r="I797" s="19"/>
      <c r="J797" s="19"/>
      <c r="K797" s="19"/>
      <c r="L797" s="19"/>
      <c r="M797" s="19"/>
      <c r="N797" s="19"/>
      <c r="O797" s="19"/>
      <c r="P797" s="19"/>
      <c r="Q797" s="19"/>
      <c r="R797" s="19"/>
      <c r="S797" s="19"/>
      <c r="T797" s="19"/>
      <c r="U797" s="19"/>
      <c r="V797" s="19"/>
      <c r="W797" s="19"/>
      <c r="X797" s="19"/>
      <c r="Y797" s="19"/>
      <c r="Z797" s="19"/>
    </row>
    <row r="798" spans="1:26" ht="15.75" customHeight="1" x14ac:dyDescent="0.25">
      <c r="A798" s="19"/>
      <c r="B798" s="19"/>
      <c r="C798" s="27"/>
      <c r="D798" s="27"/>
      <c r="E798" s="27"/>
      <c r="F798" s="28"/>
      <c r="G798" s="19"/>
      <c r="H798" s="19"/>
      <c r="I798" s="19"/>
      <c r="J798" s="19"/>
      <c r="K798" s="19"/>
      <c r="L798" s="19"/>
      <c r="M798" s="19"/>
      <c r="N798" s="19"/>
      <c r="O798" s="19"/>
      <c r="P798" s="19"/>
      <c r="Q798" s="19"/>
      <c r="R798" s="19"/>
      <c r="S798" s="19"/>
      <c r="T798" s="19"/>
      <c r="U798" s="19"/>
      <c r="V798" s="19"/>
      <c r="W798" s="19"/>
      <c r="X798" s="19"/>
      <c r="Y798" s="19"/>
      <c r="Z798" s="19"/>
    </row>
    <row r="799" spans="1:26" ht="15.75" customHeight="1" x14ac:dyDescent="0.25">
      <c r="A799" s="19"/>
      <c r="B799" s="19"/>
      <c r="C799" s="27"/>
      <c r="D799" s="27"/>
      <c r="E799" s="27"/>
      <c r="F799" s="28"/>
      <c r="G799" s="19"/>
      <c r="H799" s="19"/>
      <c r="I799" s="19"/>
      <c r="J799" s="19"/>
      <c r="K799" s="19"/>
      <c r="L799" s="19"/>
      <c r="M799" s="19"/>
      <c r="N799" s="19"/>
      <c r="O799" s="19"/>
      <c r="P799" s="19"/>
      <c r="Q799" s="19"/>
      <c r="R799" s="19"/>
      <c r="S799" s="19"/>
      <c r="T799" s="19"/>
      <c r="U799" s="19"/>
      <c r="V799" s="19"/>
      <c r="W799" s="19"/>
      <c r="X799" s="19"/>
      <c r="Y799" s="19"/>
      <c r="Z799" s="19"/>
    </row>
    <row r="800" spans="1:26" ht="15.75" customHeight="1" x14ac:dyDescent="0.25">
      <c r="A800" s="19"/>
      <c r="B800" s="19"/>
      <c r="C800" s="27"/>
      <c r="D800" s="27"/>
      <c r="E800" s="27"/>
      <c r="F800" s="28"/>
      <c r="G800" s="19"/>
      <c r="H800" s="19"/>
      <c r="I800" s="19"/>
      <c r="J800" s="19"/>
      <c r="K800" s="19"/>
      <c r="L800" s="19"/>
      <c r="M800" s="19"/>
      <c r="N800" s="19"/>
      <c r="O800" s="19"/>
      <c r="P800" s="19"/>
      <c r="Q800" s="19"/>
      <c r="R800" s="19"/>
      <c r="S800" s="19"/>
      <c r="T800" s="19"/>
      <c r="U800" s="19"/>
      <c r="V800" s="19"/>
      <c r="W800" s="19"/>
      <c r="X800" s="19"/>
      <c r="Y800" s="19"/>
      <c r="Z800" s="19"/>
    </row>
    <row r="801" spans="1:26" ht="15.75" customHeight="1" x14ac:dyDescent="0.25">
      <c r="A801" s="19"/>
      <c r="B801" s="19"/>
      <c r="C801" s="27"/>
      <c r="D801" s="27"/>
      <c r="E801" s="27"/>
      <c r="F801" s="28"/>
      <c r="G801" s="19"/>
      <c r="H801" s="19"/>
      <c r="I801" s="19"/>
      <c r="J801" s="19"/>
      <c r="K801" s="19"/>
      <c r="L801" s="19"/>
      <c r="M801" s="19"/>
      <c r="N801" s="19"/>
      <c r="O801" s="19"/>
      <c r="P801" s="19"/>
      <c r="Q801" s="19"/>
      <c r="R801" s="19"/>
      <c r="S801" s="19"/>
      <c r="T801" s="19"/>
      <c r="U801" s="19"/>
      <c r="V801" s="19"/>
      <c r="W801" s="19"/>
      <c r="X801" s="19"/>
      <c r="Y801" s="19"/>
      <c r="Z801" s="19"/>
    </row>
    <row r="802" spans="1:26" ht="15.75" customHeight="1" x14ac:dyDescent="0.25">
      <c r="A802" s="19"/>
      <c r="B802" s="19"/>
      <c r="C802" s="27"/>
      <c r="D802" s="27"/>
      <c r="E802" s="27"/>
      <c r="F802" s="28"/>
      <c r="G802" s="19"/>
      <c r="H802" s="19"/>
      <c r="I802" s="19"/>
      <c r="J802" s="19"/>
      <c r="K802" s="19"/>
      <c r="L802" s="19"/>
      <c r="M802" s="19"/>
      <c r="N802" s="19"/>
      <c r="O802" s="19"/>
      <c r="P802" s="19"/>
      <c r="Q802" s="19"/>
      <c r="R802" s="19"/>
      <c r="S802" s="19"/>
      <c r="T802" s="19"/>
      <c r="U802" s="19"/>
      <c r="V802" s="19"/>
      <c r="W802" s="19"/>
      <c r="X802" s="19"/>
      <c r="Y802" s="19"/>
      <c r="Z802" s="19"/>
    </row>
    <row r="803" spans="1:26" ht="15.75" customHeight="1" x14ac:dyDescent="0.25">
      <c r="A803" s="19"/>
      <c r="B803" s="19"/>
      <c r="C803" s="27"/>
      <c r="D803" s="27"/>
      <c r="E803" s="27"/>
      <c r="F803" s="28"/>
      <c r="G803" s="19"/>
      <c r="H803" s="19"/>
      <c r="I803" s="19"/>
      <c r="J803" s="19"/>
      <c r="K803" s="19"/>
      <c r="L803" s="19"/>
      <c r="M803" s="19"/>
      <c r="N803" s="19"/>
      <c r="O803" s="19"/>
      <c r="P803" s="19"/>
      <c r="Q803" s="19"/>
      <c r="R803" s="19"/>
      <c r="S803" s="19"/>
      <c r="T803" s="19"/>
      <c r="U803" s="19"/>
      <c r="V803" s="19"/>
      <c r="W803" s="19"/>
      <c r="X803" s="19"/>
      <c r="Y803" s="19"/>
      <c r="Z803" s="19"/>
    </row>
    <row r="804" spans="1:26" ht="15.75" customHeight="1" x14ac:dyDescent="0.25">
      <c r="A804" s="19"/>
      <c r="B804" s="19"/>
      <c r="C804" s="27"/>
      <c r="D804" s="27"/>
      <c r="E804" s="27"/>
      <c r="F804" s="28"/>
      <c r="G804" s="19"/>
      <c r="H804" s="19"/>
      <c r="I804" s="19"/>
      <c r="J804" s="19"/>
      <c r="K804" s="19"/>
      <c r="L804" s="19"/>
      <c r="M804" s="19"/>
      <c r="N804" s="19"/>
      <c r="O804" s="19"/>
      <c r="P804" s="19"/>
      <c r="Q804" s="19"/>
      <c r="R804" s="19"/>
      <c r="S804" s="19"/>
      <c r="T804" s="19"/>
      <c r="U804" s="19"/>
      <c r="V804" s="19"/>
      <c r="W804" s="19"/>
      <c r="X804" s="19"/>
      <c r="Y804" s="19"/>
      <c r="Z804" s="19"/>
    </row>
    <row r="805" spans="1:26" ht="15.75" customHeight="1" x14ac:dyDescent="0.25">
      <c r="A805" s="19"/>
      <c r="B805" s="19"/>
      <c r="C805" s="27"/>
      <c r="D805" s="27"/>
      <c r="E805" s="27"/>
      <c r="F805" s="28"/>
      <c r="G805" s="19"/>
      <c r="H805" s="19"/>
      <c r="I805" s="19"/>
      <c r="J805" s="19"/>
      <c r="K805" s="19"/>
      <c r="L805" s="19"/>
      <c r="M805" s="19"/>
      <c r="N805" s="19"/>
      <c r="O805" s="19"/>
      <c r="P805" s="19"/>
      <c r="Q805" s="19"/>
      <c r="R805" s="19"/>
      <c r="S805" s="19"/>
      <c r="T805" s="19"/>
      <c r="U805" s="19"/>
      <c r="V805" s="19"/>
      <c r="W805" s="19"/>
      <c r="X805" s="19"/>
      <c r="Y805" s="19"/>
      <c r="Z805" s="19"/>
    </row>
    <row r="806" spans="1:26" ht="15.75" customHeight="1" x14ac:dyDescent="0.25">
      <c r="A806" s="19"/>
      <c r="B806" s="19"/>
      <c r="C806" s="27"/>
      <c r="D806" s="27"/>
      <c r="E806" s="27"/>
      <c r="F806" s="28"/>
      <c r="G806" s="19"/>
      <c r="H806" s="19"/>
      <c r="I806" s="19"/>
      <c r="J806" s="19"/>
      <c r="K806" s="19"/>
      <c r="L806" s="19"/>
      <c r="M806" s="19"/>
      <c r="N806" s="19"/>
      <c r="O806" s="19"/>
      <c r="P806" s="19"/>
      <c r="Q806" s="19"/>
      <c r="R806" s="19"/>
      <c r="S806" s="19"/>
      <c r="T806" s="19"/>
      <c r="U806" s="19"/>
      <c r="V806" s="19"/>
      <c r="W806" s="19"/>
      <c r="X806" s="19"/>
      <c r="Y806" s="19"/>
      <c r="Z806" s="19"/>
    </row>
    <row r="807" spans="1:26" ht="15.75" customHeight="1" x14ac:dyDescent="0.25">
      <c r="A807" s="19"/>
      <c r="B807" s="19"/>
      <c r="C807" s="27"/>
      <c r="D807" s="27"/>
      <c r="E807" s="27"/>
      <c r="F807" s="28"/>
      <c r="G807" s="19"/>
      <c r="H807" s="19"/>
      <c r="I807" s="19"/>
      <c r="J807" s="19"/>
      <c r="K807" s="19"/>
      <c r="L807" s="19"/>
      <c r="M807" s="19"/>
      <c r="N807" s="19"/>
      <c r="O807" s="19"/>
      <c r="P807" s="19"/>
      <c r="Q807" s="19"/>
      <c r="R807" s="19"/>
      <c r="S807" s="19"/>
      <c r="T807" s="19"/>
      <c r="U807" s="19"/>
      <c r="V807" s="19"/>
      <c r="W807" s="19"/>
      <c r="X807" s="19"/>
      <c r="Y807" s="19"/>
      <c r="Z807" s="19"/>
    </row>
    <row r="808" spans="1:26" ht="15.75" customHeight="1" x14ac:dyDescent="0.25">
      <c r="A808" s="19"/>
      <c r="B808" s="19"/>
      <c r="C808" s="27"/>
      <c r="D808" s="27"/>
      <c r="E808" s="27"/>
      <c r="F808" s="28"/>
      <c r="G808" s="19"/>
      <c r="H808" s="19"/>
      <c r="I808" s="19"/>
      <c r="J808" s="19"/>
      <c r="K808" s="19"/>
      <c r="L808" s="19"/>
      <c r="M808" s="19"/>
      <c r="N808" s="19"/>
      <c r="O808" s="19"/>
      <c r="P808" s="19"/>
      <c r="Q808" s="19"/>
      <c r="R808" s="19"/>
      <c r="S808" s="19"/>
      <c r="T808" s="19"/>
      <c r="U808" s="19"/>
      <c r="V808" s="19"/>
      <c r="W808" s="19"/>
      <c r="X808" s="19"/>
      <c r="Y808" s="19"/>
      <c r="Z808" s="19"/>
    </row>
    <row r="809" spans="1:26" ht="15.75" customHeight="1" x14ac:dyDescent="0.25">
      <c r="A809" s="19"/>
      <c r="B809" s="19"/>
      <c r="C809" s="27"/>
      <c r="D809" s="27"/>
      <c r="E809" s="27"/>
      <c r="F809" s="28"/>
      <c r="G809" s="19"/>
      <c r="H809" s="19"/>
      <c r="I809" s="19"/>
      <c r="J809" s="19"/>
      <c r="K809" s="19"/>
      <c r="L809" s="19"/>
      <c r="M809" s="19"/>
      <c r="N809" s="19"/>
      <c r="O809" s="19"/>
      <c r="P809" s="19"/>
      <c r="Q809" s="19"/>
      <c r="R809" s="19"/>
      <c r="S809" s="19"/>
      <c r="T809" s="19"/>
      <c r="U809" s="19"/>
      <c r="V809" s="19"/>
      <c r="W809" s="19"/>
      <c r="X809" s="19"/>
      <c r="Y809" s="19"/>
      <c r="Z809" s="19"/>
    </row>
    <row r="810" spans="1:26" ht="15.75" customHeight="1" x14ac:dyDescent="0.25">
      <c r="A810" s="19"/>
      <c r="B810" s="19"/>
      <c r="C810" s="27"/>
      <c r="D810" s="27"/>
      <c r="E810" s="27"/>
      <c r="F810" s="28"/>
      <c r="G810" s="19"/>
      <c r="H810" s="19"/>
      <c r="I810" s="19"/>
      <c r="J810" s="19"/>
      <c r="K810" s="19"/>
      <c r="L810" s="19"/>
      <c r="M810" s="19"/>
      <c r="N810" s="19"/>
      <c r="O810" s="19"/>
      <c r="P810" s="19"/>
      <c r="Q810" s="19"/>
      <c r="R810" s="19"/>
      <c r="S810" s="19"/>
      <c r="T810" s="19"/>
      <c r="U810" s="19"/>
      <c r="V810" s="19"/>
      <c r="W810" s="19"/>
      <c r="X810" s="19"/>
      <c r="Y810" s="19"/>
      <c r="Z810" s="19"/>
    </row>
    <row r="811" spans="1:26" ht="15.75" customHeight="1" x14ac:dyDescent="0.25">
      <c r="A811" s="19"/>
      <c r="B811" s="19"/>
      <c r="C811" s="27"/>
      <c r="D811" s="27"/>
      <c r="E811" s="27"/>
      <c r="F811" s="28"/>
      <c r="G811" s="19"/>
      <c r="H811" s="19"/>
      <c r="I811" s="19"/>
      <c r="J811" s="19"/>
      <c r="K811" s="19"/>
      <c r="L811" s="19"/>
      <c r="M811" s="19"/>
      <c r="N811" s="19"/>
      <c r="O811" s="19"/>
      <c r="P811" s="19"/>
      <c r="Q811" s="19"/>
      <c r="R811" s="19"/>
      <c r="S811" s="19"/>
      <c r="T811" s="19"/>
      <c r="U811" s="19"/>
      <c r="V811" s="19"/>
      <c r="W811" s="19"/>
      <c r="X811" s="19"/>
      <c r="Y811" s="19"/>
      <c r="Z811" s="19"/>
    </row>
    <row r="812" spans="1:26" ht="15.75" customHeight="1" x14ac:dyDescent="0.25">
      <c r="A812" s="19"/>
      <c r="B812" s="19"/>
      <c r="C812" s="27"/>
      <c r="D812" s="27"/>
      <c r="E812" s="27"/>
      <c r="F812" s="28"/>
      <c r="G812" s="19"/>
      <c r="H812" s="19"/>
      <c r="I812" s="19"/>
      <c r="J812" s="19"/>
      <c r="K812" s="19"/>
      <c r="L812" s="19"/>
      <c r="M812" s="19"/>
      <c r="N812" s="19"/>
      <c r="O812" s="19"/>
      <c r="P812" s="19"/>
      <c r="Q812" s="19"/>
      <c r="R812" s="19"/>
      <c r="S812" s="19"/>
      <c r="T812" s="19"/>
      <c r="U812" s="19"/>
      <c r="V812" s="19"/>
      <c r="W812" s="19"/>
      <c r="X812" s="19"/>
      <c r="Y812" s="19"/>
      <c r="Z812" s="19"/>
    </row>
    <row r="813" spans="1:26" ht="15.75" customHeight="1" x14ac:dyDescent="0.25">
      <c r="A813" s="19"/>
      <c r="B813" s="19"/>
      <c r="C813" s="27"/>
      <c r="D813" s="27"/>
      <c r="E813" s="27"/>
      <c r="F813" s="28"/>
      <c r="G813" s="19"/>
      <c r="H813" s="19"/>
      <c r="I813" s="19"/>
      <c r="J813" s="19"/>
      <c r="K813" s="19"/>
      <c r="L813" s="19"/>
      <c r="M813" s="19"/>
      <c r="N813" s="19"/>
      <c r="O813" s="19"/>
      <c r="P813" s="19"/>
      <c r="Q813" s="19"/>
      <c r="R813" s="19"/>
      <c r="S813" s="19"/>
      <c r="T813" s="19"/>
      <c r="U813" s="19"/>
      <c r="V813" s="19"/>
      <c r="W813" s="19"/>
      <c r="X813" s="19"/>
      <c r="Y813" s="19"/>
      <c r="Z813" s="19"/>
    </row>
    <row r="814" spans="1:26" ht="15.75" customHeight="1" x14ac:dyDescent="0.25">
      <c r="A814" s="19"/>
      <c r="B814" s="19"/>
      <c r="C814" s="27"/>
      <c r="D814" s="27"/>
      <c r="E814" s="27"/>
      <c r="F814" s="28"/>
      <c r="G814" s="19"/>
      <c r="H814" s="19"/>
      <c r="I814" s="19"/>
      <c r="J814" s="19"/>
      <c r="K814" s="19"/>
      <c r="L814" s="19"/>
      <c r="M814" s="19"/>
      <c r="N814" s="19"/>
      <c r="O814" s="19"/>
      <c r="P814" s="19"/>
      <c r="Q814" s="19"/>
      <c r="R814" s="19"/>
      <c r="S814" s="19"/>
      <c r="T814" s="19"/>
      <c r="U814" s="19"/>
      <c r="V814" s="19"/>
      <c r="W814" s="19"/>
      <c r="X814" s="19"/>
      <c r="Y814" s="19"/>
      <c r="Z814" s="19"/>
    </row>
    <row r="815" spans="1:26" ht="15.75" customHeight="1" x14ac:dyDescent="0.25">
      <c r="A815" s="19"/>
      <c r="B815" s="19"/>
      <c r="C815" s="27"/>
      <c r="D815" s="27"/>
      <c r="E815" s="27"/>
      <c r="F815" s="28"/>
      <c r="G815" s="19"/>
      <c r="H815" s="19"/>
      <c r="I815" s="19"/>
      <c r="J815" s="19"/>
      <c r="K815" s="19"/>
      <c r="L815" s="19"/>
      <c r="M815" s="19"/>
      <c r="N815" s="19"/>
      <c r="O815" s="19"/>
      <c r="P815" s="19"/>
      <c r="Q815" s="19"/>
      <c r="R815" s="19"/>
      <c r="S815" s="19"/>
      <c r="T815" s="19"/>
      <c r="U815" s="19"/>
      <c r="V815" s="19"/>
      <c r="W815" s="19"/>
      <c r="X815" s="19"/>
      <c r="Y815" s="19"/>
      <c r="Z815" s="19"/>
    </row>
    <row r="816" spans="1:26" ht="15.75" customHeight="1" x14ac:dyDescent="0.25">
      <c r="A816" s="19"/>
      <c r="B816" s="19"/>
      <c r="C816" s="27"/>
      <c r="D816" s="27"/>
      <c r="E816" s="27"/>
      <c r="F816" s="28"/>
      <c r="G816" s="19"/>
      <c r="H816" s="19"/>
      <c r="I816" s="19"/>
      <c r="J816" s="19"/>
      <c r="K816" s="19"/>
      <c r="L816" s="19"/>
      <c r="M816" s="19"/>
      <c r="N816" s="19"/>
      <c r="O816" s="19"/>
      <c r="P816" s="19"/>
      <c r="Q816" s="19"/>
      <c r="R816" s="19"/>
      <c r="S816" s="19"/>
      <c r="T816" s="19"/>
      <c r="U816" s="19"/>
      <c r="V816" s="19"/>
      <c r="W816" s="19"/>
      <c r="X816" s="19"/>
      <c r="Y816" s="19"/>
      <c r="Z816" s="19"/>
    </row>
    <row r="817" spans="1:26" ht="15.75" customHeight="1" x14ac:dyDescent="0.25">
      <c r="A817" s="19"/>
      <c r="B817" s="19"/>
      <c r="C817" s="27"/>
      <c r="D817" s="27"/>
      <c r="E817" s="27"/>
      <c r="F817" s="28"/>
      <c r="G817" s="19"/>
      <c r="H817" s="19"/>
      <c r="I817" s="19"/>
      <c r="J817" s="19"/>
      <c r="K817" s="19"/>
      <c r="L817" s="19"/>
      <c r="M817" s="19"/>
      <c r="N817" s="19"/>
      <c r="O817" s="19"/>
      <c r="P817" s="19"/>
      <c r="Q817" s="19"/>
      <c r="R817" s="19"/>
      <c r="S817" s="19"/>
      <c r="T817" s="19"/>
      <c r="U817" s="19"/>
      <c r="V817" s="19"/>
      <c r="W817" s="19"/>
      <c r="X817" s="19"/>
      <c r="Y817" s="19"/>
      <c r="Z817" s="19"/>
    </row>
    <row r="818" spans="1:26" ht="15.75" customHeight="1" x14ac:dyDescent="0.25">
      <c r="A818" s="19"/>
      <c r="B818" s="19"/>
      <c r="C818" s="27"/>
      <c r="D818" s="27"/>
      <c r="E818" s="27"/>
      <c r="F818" s="28"/>
      <c r="G818" s="19"/>
      <c r="H818" s="19"/>
      <c r="I818" s="19"/>
      <c r="J818" s="19"/>
      <c r="K818" s="19"/>
      <c r="L818" s="19"/>
      <c r="M818" s="19"/>
      <c r="N818" s="19"/>
      <c r="O818" s="19"/>
      <c r="P818" s="19"/>
      <c r="Q818" s="19"/>
      <c r="R818" s="19"/>
      <c r="S818" s="19"/>
      <c r="T818" s="19"/>
      <c r="U818" s="19"/>
      <c r="V818" s="19"/>
      <c r="W818" s="19"/>
      <c r="X818" s="19"/>
      <c r="Y818" s="19"/>
      <c r="Z818" s="19"/>
    </row>
    <row r="819" spans="1:26" ht="15.75" customHeight="1" x14ac:dyDescent="0.25">
      <c r="A819" s="19"/>
      <c r="B819" s="19"/>
      <c r="C819" s="27"/>
      <c r="D819" s="27"/>
      <c r="E819" s="27"/>
      <c r="F819" s="28"/>
      <c r="G819" s="19"/>
      <c r="H819" s="19"/>
      <c r="I819" s="19"/>
      <c r="J819" s="19"/>
      <c r="K819" s="19"/>
      <c r="L819" s="19"/>
      <c r="M819" s="19"/>
      <c r="N819" s="19"/>
      <c r="O819" s="19"/>
      <c r="P819" s="19"/>
      <c r="Q819" s="19"/>
      <c r="R819" s="19"/>
      <c r="S819" s="19"/>
      <c r="T819" s="19"/>
      <c r="U819" s="19"/>
      <c r="V819" s="19"/>
      <c r="W819" s="19"/>
      <c r="X819" s="19"/>
      <c r="Y819" s="19"/>
      <c r="Z819" s="19"/>
    </row>
    <row r="820" spans="1:26" ht="15.75" customHeight="1" x14ac:dyDescent="0.25">
      <c r="A820" s="19"/>
      <c r="B820" s="19"/>
      <c r="C820" s="27"/>
      <c r="D820" s="27"/>
      <c r="E820" s="27"/>
      <c r="F820" s="28"/>
      <c r="G820" s="19"/>
      <c r="H820" s="19"/>
      <c r="I820" s="19"/>
      <c r="J820" s="19"/>
      <c r="K820" s="19"/>
      <c r="L820" s="19"/>
      <c r="M820" s="19"/>
      <c r="N820" s="19"/>
      <c r="O820" s="19"/>
      <c r="P820" s="19"/>
      <c r="Q820" s="19"/>
      <c r="R820" s="19"/>
      <c r="S820" s="19"/>
      <c r="T820" s="19"/>
      <c r="U820" s="19"/>
      <c r="V820" s="19"/>
      <c r="W820" s="19"/>
      <c r="X820" s="19"/>
      <c r="Y820" s="19"/>
      <c r="Z820" s="19"/>
    </row>
    <row r="821" spans="1:26" ht="15.75" customHeight="1" x14ac:dyDescent="0.25">
      <c r="A821" s="19"/>
      <c r="B821" s="19"/>
      <c r="C821" s="27"/>
      <c r="D821" s="27"/>
      <c r="E821" s="27"/>
      <c r="F821" s="28"/>
      <c r="G821" s="19"/>
      <c r="H821" s="19"/>
      <c r="I821" s="19"/>
      <c r="J821" s="19"/>
      <c r="K821" s="19"/>
      <c r="L821" s="19"/>
      <c r="M821" s="19"/>
      <c r="N821" s="19"/>
      <c r="O821" s="19"/>
      <c r="P821" s="19"/>
      <c r="Q821" s="19"/>
      <c r="R821" s="19"/>
      <c r="S821" s="19"/>
      <c r="T821" s="19"/>
      <c r="U821" s="19"/>
      <c r="V821" s="19"/>
      <c r="W821" s="19"/>
      <c r="X821" s="19"/>
      <c r="Y821" s="19"/>
      <c r="Z821" s="19"/>
    </row>
    <row r="822" spans="1:26" ht="15.75" customHeight="1" x14ac:dyDescent="0.25">
      <c r="A822" s="19"/>
      <c r="B822" s="19"/>
      <c r="C822" s="27"/>
      <c r="D822" s="27"/>
      <c r="E822" s="27"/>
      <c r="F822" s="28"/>
      <c r="G822" s="19"/>
      <c r="H822" s="19"/>
      <c r="I822" s="19"/>
      <c r="J822" s="19"/>
      <c r="K822" s="19"/>
      <c r="L822" s="19"/>
      <c r="M822" s="19"/>
      <c r="N822" s="19"/>
      <c r="O822" s="19"/>
      <c r="P822" s="19"/>
      <c r="Q822" s="19"/>
      <c r="R822" s="19"/>
      <c r="S822" s="19"/>
      <c r="T822" s="19"/>
      <c r="U822" s="19"/>
      <c r="V822" s="19"/>
      <c r="W822" s="19"/>
      <c r="X822" s="19"/>
      <c r="Y822" s="19"/>
      <c r="Z822" s="19"/>
    </row>
    <row r="823" spans="1:26" ht="15.75" customHeight="1" x14ac:dyDescent="0.25">
      <c r="A823" s="19"/>
      <c r="B823" s="19"/>
      <c r="C823" s="27"/>
      <c r="D823" s="27"/>
      <c r="E823" s="27"/>
      <c r="F823" s="28"/>
      <c r="G823" s="19"/>
      <c r="H823" s="19"/>
      <c r="I823" s="19"/>
      <c r="J823" s="19"/>
      <c r="K823" s="19"/>
      <c r="L823" s="19"/>
      <c r="M823" s="19"/>
      <c r="N823" s="19"/>
      <c r="O823" s="19"/>
      <c r="P823" s="19"/>
      <c r="Q823" s="19"/>
      <c r="R823" s="19"/>
      <c r="S823" s="19"/>
      <c r="T823" s="19"/>
      <c r="U823" s="19"/>
      <c r="V823" s="19"/>
      <c r="W823" s="19"/>
      <c r="X823" s="19"/>
      <c r="Y823" s="19"/>
      <c r="Z823" s="19"/>
    </row>
    <row r="824" spans="1:26" ht="15.75" customHeight="1" x14ac:dyDescent="0.25">
      <c r="A824" s="19"/>
      <c r="B824" s="19"/>
      <c r="C824" s="27"/>
      <c r="D824" s="27"/>
      <c r="E824" s="27"/>
      <c r="F824" s="28"/>
      <c r="G824" s="19"/>
      <c r="H824" s="19"/>
      <c r="I824" s="19"/>
      <c r="J824" s="19"/>
      <c r="K824" s="19"/>
      <c r="L824" s="19"/>
      <c r="M824" s="19"/>
      <c r="N824" s="19"/>
      <c r="O824" s="19"/>
      <c r="P824" s="19"/>
      <c r="Q824" s="19"/>
      <c r="R824" s="19"/>
      <c r="S824" s="19"/>
      <c r="T824" s="19"/>
      <c r="U824" s="19"/>
      <c r="V824" s="19"/>
      <c r="W824" s="19"/>
      <c r="X824" s="19"/>
      <c r="Y824" s="19"/>
      <c r="Z824" s="19"/>
    </row>
    <row r="825" spans="1:26" ht="15.75" customHeight="1" x14ac:dyDescent="0.25">
      <c r="A825" s="19"/>
      <c r="B825" s="19"/>
      <c r="C825" s="27"/>
      <c r="D825" s="27"/>
      <c r="E825" s="27"/>
      <c r="F825" s="28"/>
      <c r="G825" s="19"/>
      <c r="H825" s="19"/>
      <c r="I825" s="19"/>
      <c r="J825" s="19"/>
      <c r="K825" s="19"/>
      <c r="L825" s="19"/>
      <c r="M825" s="19"/>
      <c r="N825" s="19"/>
      <c r="O825" s="19"/>
      <c r="P825" s="19"/>
      <c r="Q825" s="19"/>
      <c r="R825" s="19"/>
      <c r="S825" s="19"/>
      <c r="T825" s="19"/>
      <c r="U825" s="19"/>
      <c r="V825" s="19"/>
      <c r="W825" s="19"/>
      <c r="X825" s="19"/>
      <c r="Y825" s="19"/>
      <c r="Z825" s="19"/>
    </row>
    <row r="826" spans="1:26" ht="15.75" customHeight="1" x14ac:dyDescent="0.25">
      <c r="A826" s="19"/>
      <c r="B826" s="19"/>
      <c r="C826" s="27"/>
      <c r="D826" s="27"/>
      <c r="E826" s="27"/>
      <c r="F826" s="28"/>
      <c r="G826" s="19"/>
      <c r="H826" s="19"/>
      <c r="I826" s="19"/>
      <c r="J826" s="19"/>
      <c r="K826" s="19"/>
      <c r="L826" s="19"/>
      <c r="M826" s="19"/>
      <c r="N826" s="19"/>
      <c r="O826" s="19"/>
      <c r="P826" s="19"/>
      <c r="Q826" s="19"/>
      <c r="R826" s="19"/>
      <c r="S826" s="19"/>
      <c r="T826" s="19"/>
      <c r="U826" s="19"/>
      <c r="V826" s="19"/>
      <c r="W826" s="19"/>
      <c r="X826" s="19"/>
      <c r="Y826" s="19"/>
      <c r="Z826" s="19"/>
    </row>
    <row r="827" spans="1:26" ht="15.75" customHeight="1" x14ac:dyDescent="0.25">
      <c r="A827" s="19"/>
      <c r="B827" s="19"/>
      <c r="C827" s="27"/>
      <c r="D827" s="27"/>
      <c r="E827" s="27"/>
      <c r="F827" s="28"/>
      <c r="G827" s="19"/>
      <c r="H827" s="19"/>
      <c r="I827" s="19"/>
      <c r="J827" s="19"/>
      <c r="K827" s="19"/>
      <c r="L827" s="19"/>
      <c r="M827" s="19"/>
      <c r="N827" s="19"/>
      <c r="O827" s="19"/>
      <c r="P827" s="19"/>
      <c r="Q827" s="19"/>
      <c r="R827" s="19"/>
      <c r="S827" s="19"/>
      <c r="T827" s="19"/>
      <c r="U827" s="19"/>
      <c r="V827" s="19"/>
      <c r="W827" s="19"/>
      <c r="X827" s="19"/>
      <c r="Y827" s="19"/>
      <c r="Z827" s="19"/>
    </row>
    <row r="828" spans="1:26" ht="15.75" customHeight="1" x14ac:dyDescent="0.25">
      <c r="A828" s="19"/>
      <c r="B828" s="19"/>
      <c r="C828" s="27"/>
      <c r="D828" s="27"/>
      <c r="E828" s="27"/>
      <c r="F828" s="28"/>
      <c r="G828" s="19"/>
      <c r="H828" s="19"/>
      <c r="I828" s="19"/>
      <c r="J828" s="19"/>
      <c r="K828" s="19"/>
      <c r="L828" s="19"/>
      <c r="M828" s="19"/>
      <c r="N828" s="19"/>
      <c r="O828" s="19"/>
      <c r="P828" s="19"/>
      <c r="Q828" s="19"/>
      <c r="R828" s="19"/>
      <c r="S828" s="19"/>
      <c r="T828" s="19"/>
      <c r="U828" s="19"/>
      <c r="V828" s="19"/>
      <c r="W828" s="19"/>
      <c r="X828" s="19"/>
      <c r="Y828" s="19"/>
      <c r="Z828" s="19"/>
    </row>
    <row r="829" spans="1:26" ht="15.75" customHeight="1" x14ac:dyDescent="0.25">
      <c r="A829" s="19"/>
      <c r="B829" s="19"/>
      <c r="C829" s="27"/>
      <c r="D829" s="27"/>
      <c r="E829" s="27"/>
      <c r="F829" s="28"/>
      <c r="G829" s="19"/>
      <c r="H829" s="19"/>
      <c r="I829" s="19"/>
      <c r="J829" s="19"/>
      <c r="K829" s="19"/>
      <c r="L829" s="19"/>
      <c r="M829" s="19"/>
      <c r="N829" s="19"/>
      <c r="O829" s="19"/>
      <c r="P829" s="19"/>
      <c r="Q829" s="19"/>
      <c r="R829" s="19"/>
      <c r="S829" s="19"/>
      <c r="T829" s="19"/>
      <c r="U829" s="19"/>
      <c r="V829" s="19"/>
      <c r="W829" s="19"/>
      <c r="X829" s="19"/>
      <c r="Y829" s="19"/>
      <c r="Z829" s="19"/>
    </row>
    <row r="830" spans="1:26" ht="15.75" customHeight="1" x14ac:dyDescent="0.25">
      <c r="A830" s="19"/>
      <c r="B830" s="19"/>
      <c r="C830" s="27"/>
      <c r="D830" s="27"/>
      <c r="E830" s="27"/>
      <c r="F830" s="28"/>
      <c r="G830" s="19"/>
      <c r="H830" s="19"/>
      <c r="I830" s="19"/>
      <c r="J830" s="19"/>
      <c r="K830" s="19"/>
      <c r="L830" s="19"/>
      <c r="M830" s="19"/>
      <c r="N830" s="19"/>
      <c r="O830" s="19"/>
      <c r="P830" s="19"/>
      <c r="Q830" s="19"/>
      <c r="R830" s="19"/>
      <c r="S830" s="19"/>
      <c r="T830" s="19"/>
      <c r="U830" s="19"/>
      <c r="V830" s="19"/>
      <c r="W830" s="19"/>
      <c r="X830" s="19"/>
      <c r="Y830" s="19"/>
      <c r="Z830" s="19"/>
    </row>
    <row r="831" spans="1:26" ht="15.75" customHeight="1" x14ac:dyDescent="0.25">
      <c r="A831" s="19"/>
      <c r="B831" s="19"/>
      <c r="C831" s="27"/>
      <c r="D831" s="27"/>
      <c r="E831" s="27"/>
      <c r="F831" s="28"/>
      <c r="G831" s="19"/>
      <c r="H831" s="19"/>
      <c r="I831" s="19"/>
      <c r="J831" s="19"/>
      <c r="K831" s="19"/>
      <c r="L831" s="19"/>
      <c r="M831" s="19"/>
      <c r="N831" s="19"/>
      <c r="O831" s="19"/>
      <c r="P831" s="19"/>
      <c r="Q831" s="19"/>
      <c r="R831" s="19"/>
      <c r="S831" s="19"/>
      <c r="T831" s="19"/>
      <c r="U831" s="19"/>
      <c r="V831" s="19"/>
      <c r="W831" s="19"/>
      <c r="X831" s="19"/>
      <c r="Y831" s="19"/>
      <c r="Z831" s="19"/>
    </row>
    <row r="832" spans="1:26" ht="15.75" customHeight="1" x14ac:dyDescent="0.25">
      <c r="A832" s="19"/>
      <c r="B832" s="19"/>
      <c r="C832" s="27"/>
      <c r="D832" s="27"/>
      <c r="E832" s="27"/>
      <c r="F832" s="28"/>
      <c r="G832" s="19"/>
      <c r="H832" s="19"/>
      <c r="I832" s="19"/>
      <c r="J832" s="19"/>
      <c r="K832" s="19"/>
      <c r="L832" s="19"/>
      <c r="M832" s="19"/>
      <c r="N832" s="19"/>
      <c r="O832" s="19"/>
      <c r="P832" s="19"/>
      <c r="Q832" s="19"/>
      <c r="R832" s="19"/>
      <c r="S832" s="19"/>
      <c r="T832" s="19"/>
      <c r="U832" s="19"/>
      <c r="V832" s="19"/>
      <c r="W832" s="19"/>
      <c r="X832" s="19"/>
      <c r="Y832" s="19"/>
      <c r="Z832" s="19"/>
    </row>
    <row r="833" spans="1:26" ht="15.75" customHeight="1" x14ac:dyDescent="0.25">
      <c r="A833" s="19"/>
      <c r="B833" s="19"/>
      <c r="C833" s="27"/>
      <c r="D833" s="27"/>
      <c r="E833" s="27"/>
      <c r="F833" s="28"/>
      <c r="G833" s="19"/>
      <c r="H833" s="19"/>
      <c r="I833" s="19"/>
      <c r="J833" s="19"/>
      <c r="K833" s="19"/>
      <c r="L833" s="19"/>
      <c r="M833" s="19"/>
      <c r="N833" s="19"/>
      <c r="O833" s="19"/>
      <c r="P833" s="19"/>
      <c r="Q833" s="19"/>
      <c r="R833" s="19"/>
      <c r="S833" s="19"/>
      <c r="T833" s="19"/>
      <c r="U833" s="19"/>
      <c r="V833" s="19"/>
      <c r="W833" s="19"/>
      <c r="X833" s="19"/>
      <c r="Y833" s="19"/>
      <c r="Z833" s="19"/>
    </row>
    <row r="834" spans="1:26" ht="15.75" customHeight="1" x14ac:dyDescent="0.25">
      <c r="A834" s="19"/>
      <c r="B834" s="19"/>
      <c r="C834" s="27"/>
      <c r="D834" s="27"/>
      <c r="E834" s="27"/>
      <c r="F834" s="28"/>
      <c r="G834" s="19"/>
      <c r="H834" s="19"/>
      <c r="I834" s="19"/>
      <c r="J834" s="19"/>
      <c r="K834" s="19"/>
      <c r="L834" s="19"/>
      <c r="M834" s="19"/>
      <c r="N834" s="19"/>
      <c r="O834" s="19"/>
      <c r="P834" s="19"/>
      <c r="Q834" s="19"/>
      <c r="R834" s="19"/>
      <c r="S834" s="19"/>
      <c r="T834" s="19"/>
      <c r="U834" s="19"/>
      <c r="V834" s="19"/>
      <c r="W834" s="19"/>
      <c r="X834" s="19"/>
      <c r="Y834" s="19"/>
      <c r="Z834" s="19"/>
    </row>
    <row r="835" spans="1:26" ht="15.75" customHeight="1" x14ac:dyDescent="0.25">
      <c r="A835" s="19"/>
      <c r="B835" s="19"/>
      <c r="C835" s="27"/>
      <c r="D835" s="27"/>
      <c r="E835" s="27"/>
      <c r="F835" s="28"/>
      <c r="G835" s="19"/>
      <c r="H835" s="19"/>
      <c r="I835" s="19"/>
      <c r="J835" s="19"/>
      <c r="K835" s="19"/>
      <c r="L835" s="19"/>
      <c r="M835" s="19"/>
      <c r="N835" s="19"/>
      <c r="O835" s="19"/>
      <c r="P835" s="19"/>
      <c r="Q835" s="19"/>
      <c r="R835" s="19"/>
      <c r="S835" s="19"/>
      <c r="T835" s="19"/>
      <c r="U835" s="19"/>
      <c r="V835" s="19"/>
      <c r="W835" s="19"/>
      <c r="X835" s="19"/>
      <c r="Y835" s="19"/>
      <c r="Z835" s="19"/>
    </row>
    <row r="836" spans="1:26" ht="15.75" customHeight="1" x14ac:dyDescent="0.25">
      <c r="A836" s="19"/>
      <c r="B836" s="19"/>
      <c r="C836" s="27"/>
      <c r="D836" s="27"/>
      <c r="E836" s="27"/>
      <c r="F836" s="28"/>
      <c r="G836" s="19"/>
      <c r="H836" s="19"/>
      <c r="I836" s="19"/>
      <c r="J836" s="19"/>
      <c r="K836" s="19"/>
      <c r="L836" s="19"/>
      <c r="M836" s="19"/>
      <c r="N836" s="19"/>
      <c r="O836" s="19"/>
      <c r="P836" s="19"/>
      <c r="Q836" s="19"/>
      <c r="R836" s="19"/>
      <c r="S836" s="19"/>
      <c r="T836" s="19"/>
      <c r="U836" s="19"/>
      <c r="V836" s="19"/>
      <c r="W836" s="19"/>
      <c r="X836" s="19"/>
      <c r="Y836" s="19"/>
      <c r="Z836" s="19"/>
    </row>
    <row r="837" spans="1:26" ht="15.75" customHeight="1" x14ac:dyDescent="0.25">
      <c r="A837" s="19"/>
      <c r="B837" s="19"/>
      <c r="C837" s="27"/>
      <c r="D837" s="27"/>
      <c r="E837" s="27"/>
      <c r="F837" s="28"/>
      <c r="G837" s="19"/>
      <c r="H837" s="19"/>
      <c r="I837" s="19"/>
      <c r="J837" s="19"/>
      <c r="K837" s="19"/>
      <c r="L837" s="19"/>
      <c r="M837" s="19"/>
      <c r="N837" s="19"/>
      <c r="O837" s="19"/>
      <c r="P837" s="19"/>
      <c r="Q837" s="19"/>
      <c r="R837" s="19"/>
      <c r="S837" s="19"/>
      <c r="T837" s="19"/>
      <c r="U837" s="19"/>
      <c r="V837" s="19"/>
      <c r="W837" s="19"/>
      <c r="X837" s="19"/>
      <c r="Y837" s="19"/>
      <c r="Z837" s="19"/>
    </row>
    <row r="838" spans="1:26" ht="15.75" customHeight="1" x14ac:dyDescent="0.25">
      <c r="A838" s="19"/>
      <c r="B838" s="19"/>
      <c r="C838" s="27"/>
      <c r="D838" s="27"/>
      <c r="E838" s="27"/>
      <c r="F838" s="28"/>
      <c r="G838" s="19"/>
      <c r="H838" s="19"/>
      <c r="I838" s="19"/>
      <c r="J838" s="19"/>
      <c r="K838" s="19"/>
      <c r="L838" s="19"/>
      <c r="M838" s="19"/>
      <c r="N838" s="19"/>
      <c r="O838" s="19"/>
      <c r="P838" s="19"/>
      <c r="Q838" s="19"/>
      <c r="R838" s="19"/>
      <c r="S838" s="19"/>
      <c r="T838" s="19"/>
      <c r="U838" s="19"/>
      <c r="V838" s="19"/>
      <c r="W838" s="19"/>
      <c r="X838" s="19"/>
      <c r="Y838" s="19"/>
      <c r="Z838" s="19"/>
    </row>
    <row r="839" spans="1:26" ht="15.75" customHeight="1" x14ac:dyDescent="0.25">
      <c r="A839" s="19"/>
      <c r="B839" s="19"/>
      <c r="C839" s="27"/>
      <c r="D839" s="27"/>
      <c r="E839" s="27"/>
      <c r="F839" s="28"/>
      <c r="G839" s="19"/>
      <c r="H839" s="19"/>
      <c r="I839" s="19"/>
      <c r="J839" s="19"/>
      <c r="K839" s="19"/>
      <c r="L839" s="19"/>
      <c r="M839" s="19"/>
      <c r="N839" s="19"/>
      <c r="O839" s="19"/>
      <c r="P839" s="19"/>
      <c r="Q839" s="19"/>
      <c r="R839" s="19"/>
      <c r="S839" s="19"/>
      <c r="T839" s="19"/>
      <c r="U839" s="19"/>
      <c r="V839" s="19"/>
      <c r="W839" s="19"/>
      <c r="X839" s="19"/>
      <c r="Y839" s="19"/>
      <c r="Z839" s="19"/>
    </row>
    <row r="840" spans="1:26" ht="15.75" customHeight="1" x14ac:dyDescent="0.25">
      <c r="A840" s="19"/>
      <c r="B840" s="19"/>
      <c r="C840" s="27"/>
      <c r="D840" s="27"/>
      <c r="E840" s="27"/>
      <c r="F840" s="28"/>
      <c r="G840" s="19"/>
      <c r="H840" s="19"/>
      <c r="I840" s="19"/>
      <c r="J840" s="19"/>
      <c r="K840" s="19"/>
      <c r="L840" s="19"/>
      <c r="M840" s="19"/>
      <c r="N840" s="19"/>
      <c r="O840" s="19"/>
      <c r="P840" s="19"/>
      <c r="Q840" s="19"/>
      <c r="R840" s="19"/>
      <c r="S840" s="19"/>
      <c r="T840" s="19"/>
      <c r="U840" s="19"/>
      <c r="V840" s="19"/>
      <c r="W840" s="19"/>
      <c r="X840" s="19"/>
      <c r="Y840" s="19"/>
      <c r="Z840" s="19"/>
    </row>
    <row r="841" spans="1:26" ht="15.75" customHeight="1" x14ac:dyDescent="0.25">
      <c r="A841" s="19"/>
      <c r="B841" s="19"/>
      <c r="C841" s="27"/>
      <c r="D841" s="27"/>
      <c r="E841" s="27"/>
      <c r="F841" s="28"/>
      <c r="G841" s="19"/>
      <c r="H841" s="19"/>
      <c r="I841" s="19"/>
      <c r="J841" s="19"/>
      <c r="K841" s="19"/>
      <c r="L841" s="19"/>
      <c r="M841" s="19"/>
      <c r="N841" s="19"/>
      <c r="O841" s="19"/>
      <c r="P841" s="19"/>
      <c r="Q841" s="19"/>
      <c r="R841" s="19"/>
      <c r="S841" s="19"/>
      <c r="T841" s="19"/>
      <c r="U841" s="19"/>
      <c r="V841" s="19"/>
      <c r="W841" s="19"/>
      <c r="X841" s="19"/>
      <c r="Y841" s="19"/>
      <c r="Z841" s="19"/>
    </row>
    <row r="842" spans="1:26" ht="15.75" customHeight="1" x14ac:dyDescent="0.25">
      <c r="A842" s="19"/>
      <c r="B842" s="19"/>
      <c r="C842" s="27"/>
      <c r="D842" s="27"/>
      <c r="E842" s="27"/>
      <c r="F842" s="28"/>
      <c r="G842" s="19"/>
      <c r="H842" s="19"/>
      <c r="I842" s="19"/>
      <c r="J842" s="19"/>
      <c r="K842" s="19"/>
      <c r="L842" s="19"/>
      <c r="M842" s="19"/>
      <c r="N842" s="19"/>
      <c r="O842" s="19"/>
      <c r="P842" s="19"/>
      <c r="Q842" s="19"/>
      <c r="R842" s="19"/>
      <c r="S842" s="19"/>
      <c r="T842" s="19"/>
      <c r="U842" s="19"/>
      <c r="V842" s="19"/>
      <c r="W842" s="19"/>
      <c r="X842" s="19"/>
      <c r="Y842" s="19"/>
      <c r="Z842" s="19"/>
    </row>
    <row r="843" spans="1:26" ht="15.75" customHeight="1" x14ac:dyDescent="0.25">
      <c r="A843" s="19"/>
      <c r="B843" s="19"/>
      <c r="C843" s="27"/>
      <c r="D843" s="27"/>
      <c r="E843" s="27"/>
      <c r="F843" s="28"/>
      <c r="G843" s="19"/>
      <c r="H843" s="19"/>
      <c r="I843" s="19"/>
      <c r="J843" s="19"/>
      <c r="K843" s="19"/>
      <c r="L843" s="19"/>
      <c r="M843" s="19"/>
      <c r="N843" s="19"/>
      <c r="O843" s="19"/>
      <c r="P843" s="19"/>
      <c r="Q843" s="19"/>
      <c r="R843" s="19"/>
      <c r="S843" s="19"/>
      <c r="T843" s="19"/>
      <c r="U843" s="19"/>
      <c r="V843" s="19"/>
      <c r="W843" s="19"/>
      <c r="X843" s="19"/>
      <c r="Y843" s="19"/>
      <c r="Z843" s="19"/>
    </row>
    <row r="844" spans="1:26" ht="15.75" customHeight="1" x14ac:dyDescent="0.25">
      <c r="A844" s="19"/>
      <c r="B844" s="19"/>
      <c r="C844" s="27"/>
      <c r="D844" s="27"/>
      <c r="E844" s="27"/>
      <c r="F844" s="28"/>
      <c r="G844" s="19"/>
      <c r="H844" s="19"/>
      <c r="I844" s="19"/>
      <c r="J844" s="19"/>
      <c r="K844" s="19"/>
      <c r="L844" s="19"/>
      <c r="M844" s="19"/>
      <c r="N844" s="19"/>
      <c r="O844" s="19"/>
      <c r="P844" s="19"/>
      <c r="Q844" s="19"/>
      <c r="R844" s="19"/>
      <c r="S844" s="19"/>
      <c r="T844" s="19"/>
      <c r="U844" s="19"/>
      <c r="V844" s="19"/>
      <c r="W844" s="19"/>
      <c r="X844" s="19"/>
      <c r="Y844" s="19"/>
      <c r="Z844" s="19"/>
    </row>
    <row r="845" spans="1:26" ht="15.75" customHeight="1" x14ac:dyDescent="0.25">
      <c r="A845" s="19"/>
      <c r="B845" s="19"/>
      <c r="C845" s="27"/>
      <c r="D845" s="27"/>
      <c r="E845" s="27"/>
      <c r="F845" s="28"/>
      <c r="G845" s="19"/>
      <c r="H845" s="19"/>
      <c r="I845" s="19"/>
      <c r="J845" s="19"/>
      <c r="K845" s="19"/>
      <c r="L845" s="19"/>
      <c r="M845" s="19"/>
      <c r="N845" s="19"/>
      <c r="O845" s="19"/>
      <c r="P845" s="19"/>
      <c r="Q845" s="19"/>
      <c r="R845" s="19"/>
      <c r="S845" s="19"/>
      <c r="T845" s="19"/>
      <c r="U845" s="19"/>
      <c r="V845" s="19"/>
      <c r="W845" s="19"/>
      <c r="X845" s="19"/>
      <c r="Y845" s="19"/>
      <c r="Z845" s="19"/>
    </row>
    <row r="846" spans="1:26" ht="15.75" customHeight="1" x14ac:dyDescent="0.25">
      <c r="A846" s="19"/>
      <c r="B846" s="19"/>
      <c r="C846" s="27"/>
      <c r="D846" s="27"/>
      <c r="E846" s="27"/>
      <c r="F846" s="28"/>
      <c r="G846" s="19"/>
      <c r="H846" s="19"/>
      <c r="I846" s="19"/>
      <c r="J846" s="19"/>
      <c r="K846" s="19"/>
      <c r="L846" s="19"/>
      <c r="M846" s="19"/>
      <c r="N846" s="19"/>
      <c r="O846" s="19"/>
      <c r="P846" s="19"/>
      <c r="Q846" s="19"/>
      <c r="R846" s="19"/>
      <c r="S846" s="19"/>
      <c r="T846" s="19"/>
      <c r="U846" s="19"/>
      <c r="V846" s="19"/>
      <c r="W846" s="19"/>
      <c r="X846" s="19"/>
      <c r="Y846" s="19"/>
      <c r="Z846" s="19"/>
    </row>
    <row r="847" spans="1:26" ht="15.75" customHeight="1" x14ac:dyDescent="0.25">
      <c r="A847" s="19"/>
      <c r="B847" s="19"/>
      <c r="C847" s="27"/>
      <c r="D847" s="27"/>
      <c r="E847" s="27"/>
      <c r="F847" s="28"/>
      <c r="G847" s="19"/>
      <c r="H847" s="19"/>
      <c r="I847" s="19"/>
      <c r="J847" s="19"/>
      <c r="K847" s="19"/>
      <c r="L847" s="19"/>
      <c r="M847" s="19"/>
      <c r="N847" s="19"/>
      <c r="O847" s="19"/>
      <c r="P847" s="19"/>
      <c r="Q847" s="19"/>
      <c r="R847" s="19"/>
      <c r="S847" s="19"/>
      <c r="T847" s="19"/>
      <c r="U847" s="19"/>
      <c r="V847" s="19"/>
      <c r="W847" s="19"/>
      <c r="X847" s="19"/>
      <c r="Y847" s="19"/>
      <c r="Z847" s="19"/>
    </row>
    <row r="848" spans="1:26" ht="15.75" customHeight="1" x14ac:dyDescent="0.25">
      <c r="A848" s="19"/>
      <c r="B848" s="19"/>
      <c r="C848" s="27"/>
      <c r="D848" s="27"/>
      <c r="E848" s="27"/>
      <c r="F848" s="28"/>
      <c r="G848" s="19"/>
      <c r="H848" s="19"/>
      <c r="I848" s="19"/>
      <c r="J848" s="19"/>
      <c r="K848" s="19"/>
      <c r="L848" s="19"/>
      <c r="M848" s="19"/>
      <c r="N848" s="19"/>
      <c r="O848" s="19"/>
      <c r="P848" s="19"/>
      <c r="Q848" s="19"/>
      <c r="R848" s="19"/>
      <c r="S848" s="19"/>
      <c r="T848" s="19"/>
      <c r="U848" s="19"/>
      <c r="V848" s="19"/>
      <c r="W848" s="19"/>
      <c r="X848" s="19"/>
      <c r="Y848" s="19"/>
      <c r="Z848" s="19"/>
    </row>
    <row r="849" spans="1:26" ht="15.75" customHeight="1" x14ac:dyDescent="0.25">
      <c r="A849" s="19"/>
      <c r="B849" s="19"/>
      <c r="C849" s="27"/>
      <c r="D849" s="27"/>
      <c r="E849" s="27"/>
      <c r="F849" s="28"/>
      <c r="G849" s="19"/>
      <c r="H849" s="19"/>
      <c r="I849" s="19"/>
      <c r="J849" s="19"/>
      <c r="K849" s="19"/>
      <c r="L849" s="19"/>
      <c r="M849" s="19"/>
      <c r="N849" s="19"/>
      <c r="O849" s="19"/>
      <c r="P849" s="19"/>
      <c r="Q849" s="19"/>
      <c r="R849" s="19"/>
      <c r="S849" s="19"/>
      <c r="T849" s="19"/>
      <c r="U849" s="19"/>
      <c r="V849" s="19"/>
      <c r="W849" s="19"/>
      <c r="X849" s="19"/>
      <c r="Y849" s="19"/>
      <c r="Z849" s="19"/>
    </row>
    <row r="850" spans="1:26" ht="15.75" customHeight="1" x14ac:dyDescent="0.25">
      <c r="A850" s="19"/>
      <c r="B850" s="19"/>
      <c r="C850" s="27"/>
      <c r="D850" s="27"/>
      <c r="E850" s="27"/>
      <c r="F850" s="28"/>
      <c r="G850" s="19"/>
      <c r="H850" s="19"/>
      <c r="I850" s="19"/>
      <c r="J850" s="19"/>
      <c r="K850" s="19"/>
      <c r="L850" s="19"/>
      <c r="M850" s="19"/>
      <c r="N850" s="19"/>
      <c r="O850" s="19"/>
      <c r="P850" s="19"/>
      <c r="Q850" s="19"/>
      <c r="R850" s="19"/>
      <c r="S850" s="19"/>
      <c r="T850" s="19"/>
      <c r="U850" s="19"/>
      <c r="V850" s="19"/>
      <c r="W850" s="19"/>
      <c r="X850" s="19"/>
      <c r="Y850" s="19"/>
      <c r="Z850" s="19"/>
    </row>
    <row r="851" spans="1:26" ht="15.75" customHeight="1" x14ac:dyDescent="0.25">
      <c r="A851" s="19"/>
      <c r="B851" s="19"/>
      <c r="C851" s="27"/>
      <c r="D851" s="27"/>
      <c r="E851" s="27"/>
      <c r="F851" s="28"/>
      <c r="G851" s="19"/>
      <c r="H851" s="19"/>
      <c r="I851" s="19"/>
      <c r="J851" s="19"/>
      <c r="K851" s="19"/>
      <c r="L851" s="19"/>
      <c r="M851" s="19"/>
      <c r="N851" s="19"/>
      <c r="O851" s="19"/>
      <c r="P851" s="19"/>
      <c r="Q851" s="19"/>
      <c r="R851" s="19"/>
      <c r="S851" s="19"/>
      <c r="T851" s="19"/>
      <c r="U851" s="19"/>
      <c r="V851" s="19"/>
      <c r="W851" s="19"/>
      <c r="X851" s="19"/>
      <c r="Y851" s="19"/>
      <c r="Z851" s="19"/>
    </row>
    <row r="852" spans="1:26" ht="15.75" customHeight="1" x14ac:dyDescent="0.25">
      <c r="A852" s="19"/>
      <c r="B852" s="19"/>
      <c r="C852" s="27"/>
      <c r="D852" s="27"/>
      <c r="E852" s="27"/>
      <c r="F852" s="28"/>
      <c r="G852" s="19"/>
      <c r="H852" s="19"/>
      <c r="I852" s="19"/>
      <c r="J852" s="19"/>
      <c r="K852" s="19"/>
      <c r="L852" s="19"/>
      <c r="M852" s="19"/>
      <c r="N852" s="19"/>
      <c r="O852" s="19"/>
      <c r="P852" s="19"/>
      <c r="Q852" s="19"/>
      <c r="R852" s="19"/>
      <c r="S852" s="19"/>
      <c r="T852" s="19"/>
      <c r="U852" s="19"/>
      <c r="V852" s="19"/>
      <c r="W852" s="19"/>
      <c r="X852" s="19"/>
      <c r="Y852" s="19"/>
      <c r="Z852" s="19"/>
    </row>
    <row r="853" spans="1:26" ht="15.75" customHeight="1" x14ac:dyDescent="0.25">
      <c r="A853" s="19"/>
      <c r="B853" s="19"/>
      <c r="C853" s="27"/>
      <c r="D853" s="27"/>
      <c r="E853" s="27"/>
      <c r="F853" s="28"/>
      <c r="G853" s="19"/>
      <c r="H853" s="19"/>
      <c r="I853" s="19"/>
      <c r="J853" s="19"/>
      <c r="K853" s="19"/>
      <c r="L853" s="19"/>
      <c r="M853" s="19"/>
      <c r="N853" s="19"/>
      <c r="O853" s="19"/>
      <c r="P853" s="19"/>
      <c r="Q853" s="19"/>
      <c r="R853" s="19"/>
      <c r="S853" s="19"/>
      <c r="T853" s="19"/>
      <c r="U853" s="19"/>
      <c r="V853" s="19"/>
      <c r="W853" s="19"/>
      <c r="X853" s="19"/>
      <c r="Y853" s="19"/>
      <c r="Z853" s="19"/>
    </row>
    <row r="854" spans="1:26" ht="15.75" customHeight="1" x14ac:dyDescent="0.25">
      <c r="A854" s="19"/>
      <c r="B854" s="19"/>
      <c r="C854" s="27"/>
      <c r="D854" s="27"/>
      <c r="E854" s="27"/>
      <c r="F854" s="28"/>
      <c r="G854" s="19"/>
      <c r="H854" s="19"/>
      <c r="I854" s="19"/>
      <c r="J854" s="19"/>
      <c r="K854" s="19"/>
      <c r="L854" s="19"/>
      <c r="M854" s="19"/>
      <c r="N854" s="19"/>
      <c r="O854" s="19"/>
      <c r="P854" s="19"/>
      <c r="Q854" s="19"/>
      <c r="R854" s="19"/>
      <c r="S854" s="19"/>
      <c r="T854" s="19"/>
      <c r="U854" s="19"/>
      <c r="V854" s="19"/>
      <c r="W854" s="19"/>
      <c r="X854" s="19"/>
      <c r="Y854" s="19"/>
      <c r="Z854" s="19"/>
    </row>
    <row r="855" spans="1:26" ht="15.75" customHeight="1" x14ac:dyDescent="0.25">
      <c r="A855" s="19"/>
      <c r="B855" s="19"/>
      <c r="C855" s="27"/>
      <c r="D855" s="27"/>
      <c r="E855" s="27"/>
      <c r="F855" s="28"/>
      <c r="G855" s="19"/>
      <c r="H855" s="19"/>
      <c r="I855" s="19"/>
      <c r="J855" s="19"/>
      <c r="K855" s="19"/>
      <c r="L855" s="19"/>
      <c r="M855" s="19"/>
      <c r="N855" s="19"/>
      <c r="O855" s="19"/>
      <c r="P855" s="19"/>
      <c r="Q855" s="19"/>
      <c r="R855" s="19"/>
      <c r="S855" s="19"/>
      <c r="T855" s="19"/>
      <c r="U855" s="19"/>
      <c r="V855" s="19"/>
      <c r="W855" s="19"/>
      <c r="X855" s="19"/>
      <c r="Y855" s="19"/>
      <c r="Z855" s="19"/>
    </row>
    <row r="856" spans="1:26" ht="15.75" customHeight="1" x14ac:dyDescent="0.25">
      <c r="A856" s="19"/>
      <c r="B856" s="19"/>
      <c r="C856" s="27"/>
      <c r="D856" s="27"/>
      <c r="E856" s="27"/>
      <c r="F856" s="28"/>
      <c r="G856" s="19"/>
      <c r="H856" s="19"/>
      <c r="I856" s="19"/>
      <c r="J856" s="19"/>
      <c r="K856" s="19"/>
      <c r="L856" s="19"/>
      <c r="M856" s="19"/>
      <c r="N856" s="19"/>
      <c r="O856" s="19"/>
      <c r="P856" s="19"/>
      <c r="Q856" s="19"/>
      <c r="R856" s="19"/>
      <c r="S856" s="19"/>
      <c r="T856" s="19"/>
      <c r="U856" s="19"/>
      <c r="V856" s="19"/>
      <c r="W856" s="19"/>
      <c r="X856" s="19"/>
      <c r="Y856" s="19"/>
      <c r="Z856" s="19"/>
    </row>
    <row r="857" spans="1:26" ht="15.75" customHeight="1" x14ac:dyDescent="0.25">
      <c r="A857" s="19"/>
      <c r="B857" s="19"/>
      <c r="C857" s="27"/>
      <c r="D857" s="27"/>
      <c r="E857" s="27"/>
      <c r="F857" s="28"/>
      <c r="G857" s="19"/>
      <c r="H857" s="19"/>
      <c r="I857" s="19"/>
      <c r="J857" s="19"/>
      <c r="K857" s="19"/>
      <c r="L857" s="19"/>
      <c r="M857" s="19"/>
      <c r="N857" s="19"/>
      <c r="O857" s="19"/>
      <c r="P857" s="19"/>
      <c r="Q857" s="19"/>
      <c r="R857" s="19"/>
      <c r="S857" s="19"/>
      <c r="T857" s="19"/>
      <c r="U857" s="19"/>
      <c r="V857" s="19"/>
      <c r="W857" s="19"/>
      <c r="X857" s="19"/>
      <c r="Y857" s="19"/>
      <c r="Z857" s="19"/>
    </row>
    <row r="858" spans="1:26" ht="15.75" customHeight="1" x14ac:dyDescent="0.25">
      <c r="A858" s="19"/>
      <c r="B858" s="19"/>
      <c r="C858" s="27"/>
      <c r="D858" s="27"/>
      <c r="E858" s="27"/>
      <c r="F858" s="28"/>
      <c r="G858" s="19"/>
      <c r="H858" s="19"/>
      <c r="I858" s="19"/>
      <c r="J858" s="19"/>
      <c r="K858" s="19"/>
      <c r="L858" s="19"/>
      <c r="M858" s="19"/>
      <c r="N858" s="19"/>
      <c r="O858" s="19"/>
      <c r="P858" s="19"/>
      <c r="Q858" s="19"/>
      <c r="R858" s="19"/>
      <c r="S858" s="19"/>
      <c r="T858" s="19"/>
      <c r="U858" s="19"/>
      <c r="V858" s="19"/>
      <c r="W858" s="19"/>
      <c r="X858" s="19"/>
      <c r="Y858" s="19"/>
      <c r="Z858" s="19"/>
    </row>
    <row r="859" spans="1:26" ht="15.75" customHeight="1" x14ac:dyDescent="0.25">
      <c r="A859" s="19"/>
      <c r="B859" s="19"/>
      <c r="C859" s="27"/>
      <c r="D859" s="27"/>
      <c r="E859" s="27"/>
      <c r="F859" s="28"/>
      <c r="G859" s="19"/>
      <c r="H859" s="19"/>
      <c r="I859" s="19"/>
      <c r="J859" s="19"/>
      <c r="K859" s="19"/>
      <c r="L859" s="19"/>
      <c r="M859" s="19"/>
      <c r="N859" s="19"/>
      <c r="O859" s="19"/>
      <c r="P859" s="19"/>
      <c r="Q859" s="19"/>
      <c r="R859" s="19"/>
      <c r="S859" s="19"/>
      <c r="T859" s="19"/>
      <c r="U859" s="19"/>
      <c r="V859" s="19"/>
      <c r="W859" s="19"/>
      <c r="X859" s="19"/>
      <c r="Y859" s="19"/>
      <c r="Z859" s="19"/>
    </row>
    <row r="860" spans="1:26" ht="15.75" customHeight="1" x14ac:dyDescent="0.25">
      <c r="A860" s="19"/>
      <c r="B860" s="19"/>
      <c r="C860" s="27"/>
      <c r="D860" s="27"/>
      <c r="E860" s="27"/>
      <c r="F860" s="28"/>
      <c r="G860" s="19"/>
      <c r="H860" s="19"/>
      <c r="I860" s="19"/>
      <c r="J860" s="19"/>
      <c r="K860" s="19"/>
      <c r="L860" s="19"/>
      <c r="M860" s="19"/>
      <c r="N860" s="19"/>
      <c r="O860" s="19"/>
      <c r="P860" s="19"/>
      <c r="Q860" s="19"/>
      <c r="R860" s="19"/>
      <c r="S860" s="19"/>
      <c r="T860" s="19"/>
      <c r="U860" s="19"/>
      <c r="V860" s="19"/>
      <c r="W860" s="19"/>
      <c r="X860" s="19"/>
      <c r="Y860" s="19"/>
      <c r="Z860" s="19"/>
    </row>
    <row r="861" spans="1:26" ht="15.75" customHeight="1" x14ac:dyDescent="0.25">
      <c r="A861" s="19"/>
      <c r="B861" s="19"/>
      <c r="C861" s="27"/>
      <c r="D861" s="27"/>
      <c r="E861" s="27"/>
      <c r="F861" s="28"/>
      <c r="G861" s="19"/>
      <c r="H861" s="19"/>
      <c r="I861" s="19"/>
      <c r="J861" s="19"/>
      <c r="K861" s="19"/>
      <c r="L861" s="19"/>
      <c r="M861" s="19"/>
      <c r="N861" s="19"/>
      <c r="O861" s="19"/>
      <c r="P861" s="19"/>
      <c r="Q861" s="19"/>
      <c r="R861" s="19"/>
      <c r="S861" s="19"/>
      <c r="T861" s="19"/>
      <c r="U861" s="19"/>
      <c r="V861" s="19"/>
      <c r="W861" s="19"/>
      <c r="X861" s="19"/>
      <c r="Y861" s="19"/>
      <c r="Z861" s="19"/>
    </row>
    <row r="862" spans="1:26" ht="15.75" customHeight="1" x14ac:dyDescent="0.25">
      <c r="A862" s="19"/>
      <c r="B862" s="19"/>
      <c r="C862" s="27"/>
      <c r="D862" s="27"/>
      <c r="E862" s="27"/>
      <c r="F862" s="28"/>
      <c r="G862" s="19"/>
      <c r="H862" s="19"/>
      <c r="I862" s="19"/>
      <c r="J862" s="19"/>
      <c r="K862" s="19"/>
      <c r="L862" s="19"/>
      <c r="M862" s="19"/>
      <c r="N862" s="19"/>
      <c r="O862" s="19"/>
      <c r="P862" s="19"/>
      <c r="Q862" s="19"/>
      <c r="R862" s="19"/>
      <c r="S862" s="19"/>
      <c r="T862" s="19"/>
      <c r="U862" s="19"/>
      <c r="V862" s="19"/>
      <c r="W862" s="19"/>
      <c r="X862" s="19"/>
      <c r="Y862" s="19"/>
      <c r="Z862" s="19"/>
    </row>
    <row r="863" spans="1:26" ht="15.75" customHeight="1" x14ac:dyDescent="0.25">
      <c r="A863" s="19"/>
      <c r="B863" s="19"/>
      <c r="C863" s="27"/>
      <c r="D863" s="27"/>
      <c r="E863" s="27"/>
      <c r="F863" s="28"/>
      <c r="G863" s="19"/>
      <c r="H863" s="19"/>
      <c r="I863" s="19"/>
      <c r="J863" s="19"/>
      <c r="K863" s="19"/>
      <c r="L863" s="19"/>
      <c r="M863" s="19"/>
      <c r="N863" s="19"/>
      <c r="O863" s="19"/>
      <c r="P863" s="19"/>
      <c r="Q863" s="19"/>
      <c r="R863" s="19"/>
      <c r="S863" s="19"/>
      <c r="T863" s="19"/>
      <c r="U863" s="19"/>
      <c r="V863" s="19"/>
      <c r="W863" s="19"/>
      <c r="X863" s="19"/>
      <c r="Y863" s="19"/>
      <c r="Z863" s="19"/>
    </row>
    <row r="864" spans="1:26" ht="15.75" customHeight="1" x14ac:dyDescent="0.25">
      <c r="A864" s="19"/>
      <c r="B864" s="19"/>
      <c r="C864" s="27"/>
      <c r="D864" s="27"/>
      <c r="E864" s="27"/>
      <c r="F864" s="28"/>
      <c r="G864" s="19"/>
      <c r="H864" s="19"/>
      <c r="I864" s="19"/>
      <c r="J864" s="19"/>
      <c r="K864" s="19"/>
      <c r="L864" s="19"/>
      <c r="M864" s="19"/>
      <c r="N864" s="19"/>
      <c r="O864" s="19"/>
      <c r="P864" s="19"/>
      <c r="Q864" s="19"/>
      <c r="R864" s="19"/>
      <c r="S864" s="19"/>
      <c r="T864" s="19"/>
      <c r="U864" s="19"/>
      <c r="V864" s="19"/>
      <c r="W864" s="19"/>
      <c r="X864" s="19"/>
      <c r="Y864" s="19"/>
      <c r="Z864" s="19"/>
    </row>
    <row r="865" spans="1:26" ht="15.75" customHeight="1" x14ac:dyDescent="0.25">
      <c r="A865" s="19"/>
      <c r="B865" s="19"/>
      <c r="C865" s="27"/>
      <c r="D865" s="27"/>
      <c r="E865" s="27"/>
      <c r="F865" s="28"/>
      <c r="G865" s="19"/>
      <c r="H865" s="19"/>
      <c r="I865" s="19"/>
      <c r="J865" s="19"/>
      <c r="K865" s="19"/>
      <c r="L865" s="19"/>
      <c r="M865" s="19"/>
      <c r="N865" s="19"/>
      <c r="O865" s="19"/>
      <c r="P865" s="19"/>
      <c r="Q865" s="19"/>
      <c r="R865" s="19"/>
      <c r="S865" s="19"/>
      <c r="T865" s="19"/>
      <c r="U865" s="19"/>
      <c r="V865" s="19"/>
      <c r="W865" s="19"/>
      <c r="X865" s="19"/>
      <c r="Y865" s="19"/>
      <c r="Z865" s="19"/>
    </row>
    <row r="866" spans="1:26" ht="15.75" customHeight="1" x14ac:dyDescent="0.25">
      <c r="A866" s="19"/>
      <c r="B866" s="19"/>
      <c r="C866" s="27"/>
      <c r="D866" s="27"/>
      <c r="E866" s="27"/>
      <c r="F866" s="28"/>
      <c r="G866" s="19"/>
      <c r="H866" s="19"/>
      <c r="I866" s="19"/>
      <c r="J866" s="19"/>
      <c r="K866" s="19"/>
      <c r="L866" s="19"/>
      <c r="M866" s="19"/>
      <c r="N866" s="19"/>
      <c r="O866" s="19"/>
      <c r="P866" s="19"/>
      <c r="Q866" s="19"/>
      <c r="R866" s="19"/>
      <c r="S866" s="19"/>
      <c r="T866" s="19"/>
      <c r="U866" s="19"/>
      <c r="V866" s="19"/>
      <c r="W866" s="19"/>
      <c r="X866" s="19"/>
      <c r="Y866" s="19"/>
      <c r="Z866" s="19"/>
    </row>
    <row r="867" spans="1:26" ht="15.75" customHeight="1" x14ac:dyDescent="0.25">
      <c r="A867" s="19"/>
      <c r="B867" s="19"/>
      <c r="C867" s="27"/>
      <c r="D867" s="27"/>
      <c r="E867" s="27"/>
      <c r="F867" s="28"/>
      <c r="G867" s="19"/>
      <c r="H867" s="19"/>
      <c r="I867" s="19"/>
      <c r="J867" s="19"/>
      <c r="K867" s="19"/>
      <c r="L867" s="19"/>
      <c r="M867" s="19"/>
      <c r="N867" s="19"/>
      <c r="O867" s="19"/>
      <c r="P867" s="19"/>
      <c r="Q867" s="19"/>
      <c r="R867" s="19"/>
      <c r="S867" s="19"/>
      <c r="T867" s="19"/>
      <c r="U867" s="19"/>
      <c r="V867" s="19"/>
      <c r="W867" s="19"/>
      <c r="X867" s="19"/>
      <c r="Y867" s="19"/>
      <c r="Z867" s="19"/>
    </row>
    <row r="868" spans="1:26" ht="15.75" customHeight="1" x14ac:dyDescent="0.25">
      <c r="A868" s="19"/>
      <c r="B868" s="19"/>
      <c r="C868" s="27"/>
      <c r="D868" s="27"/>
      <c r="E868" s="27"/>
      <c r="F868" s="28"/>
      <c r="G868" s="19"/>
      <c r="H868" s="19"/>
      <c r="I868" s="19"/>
      <c r="J868" s="19"/>
      <c r="K868" s="19"/>
      <c r="L868" s="19"/>
      <c r="M868" s="19"/>
      <c r="N868" s="19"/>
      <c r="O868" s="19"/>
      <c r="P868" s="19"/>
      <c r="Q868" s="19"/>
      <c r="R868" s="19"/>
      <c r="S868" s="19"/>
      <c r="T868" s="19"/>
      <c r="U868" s="19"/>
      <c r="V868" s="19"/>
      <c r="W868" s="19"/>
      <c r="X868" s="19"/>
      <c r="Y868" s="19"/>
      <c r="Z868" s="19"/>
    </row>
    <row r="869" spans="1:26" ht="15.75" customHeight="1" x14ac:dyDescent="0.25">
      <c r="A869" s="19"/>
      <c r="B869" s="19"/>
      <c r="C869" s="27"/>
      <c r="D869" s="27"/>
      <c r="E869" s="27"/>
      <c r="F869" s="28"/>
      <c r="G869" s="19"/>
      <c r="H869" s="19"/>
      <c r="I869" s="19"/>
      <c r="J869" s="19"/>
      <c r="K869" s="19"/>
      <c r="L869" s="19"/>
      <c r="M869" s="19"/>
      <c r="N869" s="19"/>
      <c r="O869" s="19"/>
      <c r="P869" s="19"/>
      <c r="Q869" s="19"/>
      <c r="R869" s="19"/>
      <c r="S869" s="19"/>
      <c r="T869" s="19"/>
      <c r="U869" s="19"/>
      <c r="V869" s="19"/>
      <c r="W869" s="19"/>
      <c r="X869" s="19"/>
      <c r="Y869" s="19"/>
      <c r="Z869" s="19"/>
    </row>
    <row r="870" spans="1:26" ht="15.75" customHeight="1" x14ac:dyDescent="0.25">
      <c r="A870" s="19"/>
      <c r="B870" s="19"/>
      <c r="C870" s="27"/>
      <c r="D870" s="27"/>
      <c r="E870" s="27"/>
      <c r="F870" s="28"/>
      <c r="G870" s="19"/>
      <c r="H870" s="19"/>
      <c r="I870" s="19"/>
      <c r="J870" s="19"/>
      <c r="K870" s="19"/>
      <c r="L870" s="19"/>
      <c r="M870" s="19"/>
      <c r="N870" s="19"/>
      <c r="O870" s="19"/>
      <c r="P870" s="19"/>
      <c r="Q870" s="19"/>
      <c r="R870" s="19"/>
      <c r="S870" s="19"/>
      <c r="T870" s="19"/>
      <c r="U870" s="19"/>
      <c r="V870" s="19"/>
      <c r="W870" s="19"/>
      <c r="X870" s="19"/>
      <c r="Y870" s="19"/>
      <c r="Z870" s="19"/>
    </row>
    <row r="871" spans="1:26" ht="15.75" customHeight="1" x14ac:dyDescent="0.25">
      <c r="A871" s="19"/>
      <c r="B871" s="19"/>
      <c r="C871" s="27"/>
      <c r="D871" s="27"/>
      <c r="E871" s="27"/>
      <c r="F871" s="28"/>
      <c r="G871" s="19"/>
      <c r="H871" s="19"/>
      <c r="I871" s="19"/>
      <c r="J871" s="19"/>
      <c r="K871" s="19"/>
      <c r="L871" s="19"/>
      <c r="M871" s="19"/>
      <c r="N871" s="19"/>
      <c r="O871" s="19"/>
      <c r="P871" s="19"/>
      <c r="Q871" s="19"/>
      <c r="R871" s="19"/>
      <c r="S871" s="19"/>
      <c r="T871" s="19"/>
      <c r="U871" s="19"/>
      <c r="V871" s="19"/>
      <c r="W871" s="19"/>
      <c r="X871" s="19"/>
      <c r="Y871" s="19"/>
      <c r="Z871" s="19"/>
    </row>
    <row r="872" spans="1:26" ht="15.75" customHeight="1" x14ac:dyDescent="0.25">
      <c r="A872" s="19"/>
      <c r="B872" s="19"/>
      <c r="C872" s="27"/>
      <c r="D872" s="27"/>
      <c r="E872" s="27"/>
      <c r="F872" s="28"/>
      <c r="G872" s="19"/>
      <c r="H872" s="19"/>
      <c r="I872" s="19"/>
      <c r="J872" s="19"/>
      <c r="K872" s="19"/>
      <c r="L872" s="19"/>
      <c r="M872" s="19"/>
      <c r="N872" s="19"/>
      <c r="O872" s="19"/>
      <c r="P872" s="19"/>
      <c r="Q872" s="19"/>
      <c r="R872" s="19"/>
      <c r="S872" s="19"/>
      <c r="T872" s="19"/>
      <c r="U872" s="19"/>
      <c r="V872" s="19"/>
      <c r="W872" s="19"/>
      <c r="X872" s="19"/>
      <c r="Y872" s="19"/>
      <c r="Z872" s="19"/>
    </row>
    <row r="873" spans="1:26" ht="15.75" customHeight="1" x14ac:dyDescent="0.25">
      <c r="A873" s="19"/>
      <c r="B873" s="19"/>
      <c r="C873" s="27"/>
      <c r="D873" s="27"/>
      <c r="E873" s="27"/>
      <c r="F873" s="28"/>
      <c r="G873" s="19"/>
      <c r="H873" s="19"/>
      <c r="I873" s="19"/>
      <c r="J873" s="19"/>
      <c r="K873" s="19"/>
      <c r="L873" s="19"/>
      <c r="M873" s="19"/>
      <c r="N873" s="19"/>
      <c r="O873" s="19"/>
      <c r="P873" s="19"/>
      <c r="Q873" s="19"/>
      <c r="R873" s="19"/>
      <c r="S873" s="19"/>
      <c r="T873" s="19"/>
      <c r="U873" s="19"/>
      <c r="V873" s="19"/>
      <c r="W873" s="19"/>
      <c r="X873" s="19"/>
      <c r="Y873" s="19"/>
      <c r="Z873" s="19"/>
    </row>
    <row r="874" spans="1:26" ht="15.75" customHeight="1" x14ac:dyDescent="0.25">
      <c r="A874" s="19"/>
      <c r="B874" s="19"/>
      <c r="C874" s="27"/>
      <c r="D874" s="27"/>
      <c r="E874" s="27"/>
      <c r="F874" s="28"/>
      <c r="G874" s="19"/>
      <c r="H874" s="19"/>
      <c r="I874" s="19"/>
      <c r="J874" s="19"/>
      <c r="K874" s="19"/>
      <c r="L874" s="19"/>
      <c r="M874" s="19"/>
      <c r="N874" s="19"/>
      <c r="O874" s="19"/>
      <c r="P874" s="19"/>
      <c r="Q874" s="19"/>
      <c r="R874" s="19"/>
      <c r="S874" s="19"/>
      <c r="T874" s="19"/>
      <c r="U874" s="19"/>
      <c r="V874" s="19"/>
      <c r="W874" s="19"/>
      <c r="X874" s="19"/>
      <c r="Y874" s="19"/>
      <c r="Z874" s="19"/>
    </row>
    <row r="875" spans="1:26" ht="15.75" customHeight="1" x14ac:dyDescent="0.25">
      <c r="A875" s="19"/>
      <c r="B875" s="19"/>
      <c r="C875" s="27"/>
      <c r="D875" s="27"/>
      <c r="E875" s="27"/>
      <c r="F875" s="28"/>
      <c r="G875" s="19"/>
      <c r="H875" s="19"/>
      <c r="I875" s="19"/>
      <c r="J875" s="19"/>
      <c r="K875" s="19"/>
      <c r="L875" s="19"/>
      <c r="M875" s="19"/>
      <c r="N875" s="19"/>
      <c r="O875" s="19"/>
      <c r="P875" s="19"/>
      <c r="Q875" s="19"/>
      <c r="R875" s="19"/>
      <c r="S875" s="19"/>
      <c r="T875" s="19"/>
      <c r="U875" s="19"/>
      <c r="V875" s="19"/>
      <c r="W875" s="19"/>
      <c r="X875" s="19"/>
      <c r="Y875" s="19"/>
      <c r="Z875" s="19"/>
    </row>
    <row r="876" spans="1:26" ht="15.75" customHeight="1" x14ac:dyDescent="0.25">
      <c r="A876" s="19"/>
      <c r="B876" s="19"/>
      <c r="C876" s="27"/>
      <c r="D876" s="27"/>
      <c r="E876" s="27"/>
      <c r="F876" s="28"/>
      <c r="G876" s="19"/>
      <c r="H876" s="19"/>
      <c r="I876" s="19"/>
      <c r="J876" s="19"/>
      <c r="K876" s="19"/>
      <c r="L876" s="19"/>
      <c r="M876" s="19"/>
      <c r="N876" s="19"/>
      <c r="O876" s="19"/>
      <c r="P876" s="19"/>
      <c r="Q876" s="19"/>
      <c r="R876" s="19"/>
      <c r="S876" s="19"/>
      <c r="T876" s="19"/>
      <c r="U876" s="19"/>
      <c r="V876" s="19"/>
      <c r="W876" s="19"/>
      <c r="X876" s="19"/>
      <c r="Y876" s="19"/>
      <c r="Z876" s="19"/>
    </row>
    <row r="877" spans="1:26" ht="15.75" customHeight="1" x14ac:dyDescent="0.25">
      <c r="A877" s="19"/>
      <c r="B877" s="19"/>
      <c r="C877" s="27"/>
      <c r="D877" s="27"/>
      <c r="E877" s="27"/>
      <c r="F877" s="28"/>
      <c r="G877" s="19"/>
      <c r="H877" s="19"/>
      <c r="I877" s="19"/>
      <c r="J877" s="19"/>
      <c r="K877" s="19"/>
      <c r="L877" s="19"/>
      <c r="M877" s="19"/>
      <c r="N877" s="19"/>
      <c r="O877" s="19"/>
      <c r="P877" s="19"/>
      <c r="Q877" s="19"/>
      <c r="R877" s="19"/>
      <c r="S877" s="19"/>
      <c r="T877" s="19"/>
      <c r="U877" s="19"/>
      <c r="V877" s="19"/>
      <c r="W877" s="19"/>
      <c r="X877" s="19"/>
      <c r="Y877" s="19"/>
      <c r="Z877" s="19"/>
    </row>
    <row r="878" spans="1:26" ht="15.75" customHeight="1" x14ac:dyDescent="0.25">
      <c r="A878" s="19"/>
      <c r="B878" s="19"/>
      <c r="C878" s="27"/>
      <c r="D878" s="27"/>
      <c r="E878" s="27"/>
      <c r="F878" s="28"/>
      <c r="G878" s="19"/>
      <c r="H878" s="19"/>
      <c r="I878" s="19"/>
      <c r="J878" s="19"/>
      <c r="K878" s="19"/>
      <c r="L878" s="19"/>
      <c r="M878" s="19"/>
      <c r="N878" s="19"/>
      <c r="O878" s="19"/>
      <c r="P878" s="19"/>
      <c r="Q878" s="19"/>
      <c r="R878" s="19"/>
      <c r="S878" s="19"/>
      <c r="T878" s="19"/>
      <c r="U878" s="19"/>
      <c r="V878" s="19"/>
      <c r="W878" s="19"/>
      <c r="X878" s="19"/>
      <c r="Y878" s="19"/>
      <c r="Z878" s="19"/>
    </row>
    <row r="879" spans="1:26" ht="15.75" customHeight="1" x14ac:dyDescent="0.25">
      <c r="A879" s="19"/>
      <c r="B879" s="19"/>
      <c r="C879" s="27"/>
      <c r="D879" s="27"/>
      <c r="E879" s="27"/>
      <c r="F879" s="28"/>
      <c r="G879" s="19"/>
      <c r="H879" s="19"/>
      <c r="I879" s="19"/>
      <c r="J879" s="19"/>
      <c r="K879" s="19"/>
      <c r="L879" s="19"/>
      <c r="M879" s="19"/>
      <c r="N879" s="19"/>
      <c r="O879" s="19"/>
      <c r="P879" s="19"/>
      <c r="Q879" s="19"/>
      <c r="R879" s="19"/>
      <c r="S879" s="19"/>
      <c r="T879" s="19"/>
      <c r="U879" s="19"/>
      <c r="V879" s="19"/>
      <c r="W879" s="19"/>
      <c r="X879" s="19"/>
      <c r="Y879" s="19"/>
      <c r="Z879" s="19"/>
    </row>
    <row r="880" spans="1:26" ht="15.75" customHeight="1" x14ac:dyDescent="0.25">
      <c r="A880" s="19"/>
      <c r="B880" s="19"/>
      <c r="C880" s="27"/>
      <c r="D880" s="27"/>
      <c r="E880" s="27"/>
      <c r="F880" s="28"/>
      <c r="G880" s="19"/>
      <c r="H880" s="19"/>
      <c r="I880" s="19"/>
      <c r="J880" s="19"/>
      <c r="K880" s="19"/>
      <c r="L880" s="19"/>
      <c r="M880" s="19"/>
      <c r="N880" s="19"/>
      <c r="O880" s="19"/>
      <c r="P880" s="19"/>
      <c r="Q880" s="19"/>
      <c r="R880" s="19"/>
      <c r="S880" s="19"/>
      <c r="T880" s="19"/>
      <c r="U880" s="19"/>
      <c r="V880" s="19"/>
      <c r="W880" s="19"/>
      <c r="X880" s="19"/>
      <c r="Y880" s="19"/>
      <c r="Z880" s="19"/>
    </row>
    <row r="881" spans="1:26" ht="15.75" customHeight="1" x14ac:dyDescent="0.25">
      <c r="A881" s="19"/>
      <c r="B881" s="19"/>
      <c r="C881" s="27"/>
      <c r="D881" s="27"/>
      <c r="E881" s="27"/>
      <c r="F881" s="28"/>
      <c r="G881" s="19"/>
      <c r="H881" s="19"/>
      <c r="I881" s="19"/>
      <c r="J881" s="19"/>
      <c r="K881" s="19"/>
      <c r="L881" s="19"/>
      <c r="M881" s="19"/>
      <c r="N881" s="19"/>
      <c r="O881" s="19"/>
      <c r="P881" s="19"/>
      <c r="Q881" s="19"/>
      <c r="R881" s="19"/>
      <c r="S881" s="19"/>
      <c r="T881" s="19"/>
      <c r="U881" s="19"/>
      <c r="V881" s="19"/>
      <c r="W881" s="19"/>
      <c r="X881" s="19"/>
      <c r="Y881" s="19"/>
      <c r="Z881" s="19"/>
    </row>
    <row r="882" spans="1:26" ht="15.75" customHeight="1" x14ac:dyDescent="0.25">
      <c r="A882" s="19"/>
      <c r="B882" s="19"/>
      <c r="C882" s="27"/>
      <c r="D882" s="27"/>
      <c r="E882" s="27"/>
      <c r="F882" s="28"/>
      <c r="G882" s="19"/>
      <c r="H882" s="19"/>
      <c r="I882" s="19"/>
      <c r="J882" s="19"/>
      <c r="K882" s="19"/>
      <c r="L882" s="19"/>
      <c r="M882" s="19"/>
      <c r="N882" s="19"/>
      <c r="O882" s="19"/>
      <c r="P882" s="19"/>
      <c r="Q882" s="19"/>
      <c r="R882" s="19"/>
      <c r="S882" s="19"/>
      <c r="T882" s="19"/>
      <c r="U882" s="19"/>
      <c r="V882" s="19"/>
      <c r="W882" s="19"/>
      <c r="X882" s="19"/>
      <c r="Y882" s="19"/>
      <c r="Z882" s="19"/>
    </row>
    <row r="883" spans="1:26" ht="15.75" customHeight="1" x14ac:dyDescent="0.25">
      <c r="A883" s="19"/>
      <c r="B883" s="19"/>
      <c r="C883" s="27"/>
      <c r="D883" s="27"/>
      <c r="E883" s="27"/>
      <c r="F883" s="28"/>
      <c r="G883" s="19"/>
      <c r="H883" s="19"/>
      <c r="I883" s="19"/>
      <c r="J883" s="19"/>
      <c r="K883" s="19"/>
      <c r="L883" s="19"/>
      <c r="M883" s="19"/>
      <c r="N883" s="19"/>
      <c r="O883" s="19"/>
      <c r="P883" s="19"/>
      <c r="Q883" s="19"/>
      <c r="R883" s="19"/>
      <c r="S883" s="19"/>
      <c r="T883" s="19"/>
      <c r="U883" s="19"/>
      <c r="V883" s="19"/>
      <c r="W883" s="19"/>
      <c r="X883" s="19"/>
      <c r="Y883" s="19"/>
      <c r="Z883" s="19"/>
    </row>
    <row r="884" spans="1:26" ht="15.75" customHeight="1" x14ac:dyDescent="0.25">
      <c r="A884" s="19"/>
      <c r="B884" s="19"/>
      <c r="C884" s="27"/>
      <c r="D884" s="27"/>
      <c r="E884" s="27"/>
      <c r="F884" s="28"/>
      <c r="G884" s="19"/>
      <c r="H884" s="19"/>
      <c r="I884" s="19"/>
      <c r="J884" s="19"/>
      <c r="K884" s="19"/>
      <c r="L884" s="19"/>
      <c r="M884" s="19"/>
      <c r="N884" s="19"/>
      <c r="O884" s="19"/>
      <c r="P884" s="19"/>
      <c r="Q884" s="19"/>
      <c r="R884" s="19"/>
      <c r="S884" s="19"/>
      <c r="T884" s="19"/>
      <c r="U884" s="19"/>
      <c r="V884" s="19"/>
      <c r="W884" s="19"/>
      <c r="X884" s="19"/>
      <c r="Y884" s="19"/>
      <c r="Z884" s="19"/>
    </row>
    <row r="885" spans="1:26" ht="15.75" customHeight="1" x14ac:dyDescent="0.25">
      <c r="A885" s="19"/>
      <c r="B885" s="19"/>
      <c r="C885" s="27"/>
      <c r="D885" s="27"/>
      <c r="E885" s="27"/>
      <c r="F885" s="28"/>
      <c r="G885" s="19"/>
      <c r="H885" s="19"/>
      <c r="I885" s="19"/>
      <c r="J885" s="19"/>
      <c r="K885" s="19"/>
      <c r="L885" s="19"/>
      <c r="M885" s="19"/>
      <c r="N885" s="19"/>
      <c r="O885" s="19"/>
      <c r="P885" s="19"/>
      <c r="Q885" s="19"/>
      <c r="R885" s="19"/>
      <c r="S885" s="19"/>
      <c r="T885" s="19"/>
      <c r="U885" s="19"/>
      <c r="V885" s="19"/>
      <c r="W885" s="19"/>
      <c r="X885" s="19"/>
      <c r="Y885" s="19"/>
      <c r="Z885" s="19"/>
    </row>
    <row r="886" spans="1:26" ht="15.75" customHeight="1" x14ac:dyDescent="0.25">
      <c r="A886" s="19"/>
      <c r="B886" s="19"/>
      <c r="C886" s="27"/>
      <c r="D886" s="27"/>
      <c r="E886" s="27"/>
      <c r="F886" s="28"/>
      <c r="G886" s="19"/>
      <c r="H886" s="19"/>
      <c r="I886" s="19"/>
      <c r="J886" s="19"/>
      <c r="K886" s="19"/>
      <c r="L886" s="19"/>
      <c r="M886" s="19"/>
      <c r="N886" s="19"/>
      <c r="O886" s="19"/>
      <c r="P886" s="19"/>
      <c r="Q886" s="19"/>
      <c r="R886" s="19"/>
      <c r="S886" s="19"/>
      <c r="T886" s="19"/>
      <c r="U886" s="19"/>
      <c r="V886" s="19"/>
      <c r="W886" s="19"/>
      <c r="X886" s="19"/>
      <c r="Y886" s="19"/>
      <c r="Z886" s="19"/>
    </row>
    <row r="887" spans="1:26" ht="15.75" customHeight="1" x14ac:dyDescent="0.25">
      <c r="A887" s="19"/>
      <c r="B887" s="19"/>
      <c r="C887" s="27"/>
      <c r="D887" s="27"/>
      <c r="E887" s="27"/>
      <c r="F887" s="28"/>
      <c r="G887" s="19"/>
      <c r="H887" s="19"/>
      <c r="I887" s="19"/>
      <c r="J887" s="19"/>
      <c r="K887" s="19"/>
      <c r="L887" s="19"/>
      <c r="M887" s="19"/>
      <c r="N887" s="19"/>
      <c r="O887" s="19"/>
      <c r="P887" s="19"/>
      <c r="Q887" s="19"/>
      <c r="R887" s="19"/>
      <c r="S887" s="19"/>
      <c r="T887" s="19"/>
      <c r="U887" s="19"/>
      <c r="V887" s="19"/>
      <c r="W887" s="19"/>
      <c r="X887" s="19"/>
      <c r="Y887" s="19"/>
      <c r="Z887" s="19"/>
    </row>
    <row r="888" spans="1:26" ht="15.75" customHeight="1" x14ac:dyDescent="0.25">
      <c r="A888" s="19"/>
      <c r="B888" s="19"/>
      <c r="C888" s="27"/>
      <c r="D888" s="27"/>
      <c r="E888" s="27"/>
      <c r="F888" s="28"/>
      <c r="G888" s="19"/>
      <c r="H888" s="19"/>
      <c r="I888" s="19"/>
      <c r="J888" s="19"/>
      <c r="K888" s="19"/>
      <c r="L888" s="19"/>
      <c r="M888" s="19"/>
      <c r="N888" s="19"/>
      <c r="O888" s="19"/>
      <c r="P888" s="19"/>
      <c r="Q888" s="19"/>
      <c r="R888" s="19"/>
      <c r="S888" s="19"/>
      <c r="T888" s="19"/>
      <c r="U888" s="19"/>
      <c r="V888" s="19"/>
      <c r="W888" s="19"/>
      <c r="X888" s="19"/>
      <c r="Y888" s="19"/>
      <c r="Z888" s="19"/>
    </row>
    <row r="889" spans="1:26" ht="15.75" customHeight="1" x14ac:dyDescent="0.25">
      <c r="A889" s="19"/>
      <c r="B889" s="19"/>
      <c r="C889" s="27"/>
      <c r="D889" s="27"/>
      <c r="E889" s="27"/>
      <c r="F889" s="28"/>
      <c r="G889" s="19"/>
      <c r="H889" s="19"/>
      <c r="I889" s="19"/>
      <c r="J889" s="19"/>
      <c r="K889" s="19"/>
      <c r="L889" s="19"/>
      <c r="M889" s="19"/>
      <c r="N889" s="19"/>
      <c r="O889" s="19"/>
      <c r="P889" s="19"/>
      <c r="Q889" s="19"/>
      <c r="R889" s="19"/>
      <c r="S889" s="19"/>
      <c r="T889" s="19"/>
      <c r="U889" s="19"/>
      <c r="V889" s="19"/>
      <c r="W889" s="19"/>
      <c r="X889" s="19"/>
      <c r="Y889" s="19"/>
      <c r="Z889" s="19"/>
    </row>
    <row r="890" spans="1:26" ht="15.75" customHeight="1" x14ac:dyDescent="0.25">
      <c r="A890" s="19"/>
      <c r="B890" s="19"/>
      <c r="C890" s="27"/>
      <c r="D890" s="27"/>
      <c r="E890" s="27"/>
      <c r="F890" s="28"/>
      <c r="G890" s="19"/>
      <c r="H890" s="19"/>
      <c r="I890" s="19"/>
      <c r="J890" s="19"/>
      <c r="K890" s="19"/>
      <c r="L890" s="19"/>
      <c r="M890" s="19"/>
      <c r="N890" s="19"/>
      <c r="O890" s="19"/>
      <c r="P890" s="19"/>
      <c r="Q890" s="19"/>
      <c r="R890" s="19"/>
      <c r="S890" s="19"/>
      <c r="T890" s="19"/>
      <c r="U890" s="19"/>
      <c r="V890" s="19"/>
      <c r="W890" s="19"/>
      <c r="X890" s="19"/>
      <c r="Y890" s="19"/>
      <c r="Z890" s="19"/>
    </row>
    <row r="891" spans="1:26" ht="15.75" customHeight="1" x14ac:dyDescent="0.25">
      <c r="A891" s="19"/>
      <c r="B891" s="19"/>
      <c r="C891" s="27"/>
      <c r="D891" s="27"/>
      <c r="E891" s="27"/>
      <c r="F891" s="28"/>
      <c r="G891" s="19"/>
      <c r="H891" s="19"/>
      <c r="I891" s="19"/>
      <c r="J891" s="19"/>
      <c r="K891" s="19"/>
      <c r="L891" s="19"/>
      <c r="M891" s="19"/>
      <c r="N891" s="19"/>
      <c r="O891" s="19"/>
      <c r="P891" s="19"/>
      <c r="Q891" s="19"/>
      <c r="R891" s="19"/>
      <c r="S891" s="19"/>
      <c r="T891" s="19"/>
      <c r="U891" s="19"/>
      <c r="V891" s="19"/>
      <c r="W891" s="19"/>
      <c r="X891" s="19"/>
      <c r="Y891" s="19"/>
      <c r="Z891" s="19"/>
    </row>
    <row r="892" spans="1:26" ht="15.75" customHeight="1" x14ac:dyDescent="0.25">
      <c r="A892" s="19"/>
      <c r="B892" s="19"/>
      <c r="C892" s="27"/>
      <c r="D892" s="27"/>
      <c r="E892" s="27"/>
      <c r="F892" s="28"/>
      <c r="G892" s="19"/>
      <c r="H892" s="19"/>
      <c r="I892" s="19"/>
      <c r="J892" s="19"/>
      <c r="K892" s="19"/>
      <c r="L892" s="19"/>
      <c r="M892" s="19"/>
      <c r="N892" s="19"/>
      <c r="O892" s="19"/>
      <c r="P892" s="19"/>
      <c r="Q892" s="19"/>
      <c r="R892" s="19"/>
      <c r="S892" s="19"/>
      <c r="T892" s="19"/>
      <c r="U892" s="19"/>
      <c r="V892" s="19"/>
      <c r="W892" s="19"/>
      <c r="X892" s="19"/>
      <c r="Y892" s="19"/>
      <c r="Z892" s="19"/>
    </row>
    <row r="893" spans="1:26" ht="15.75" customHeight="1" x14ac:dyDescent="0.25">
      <c r="A893" s="19"/>
      <c r="B893" s="19"/>
      <c r="C893" s="27"/>
      <c r="D893" s="27"/>
      <c r="E893" s="27"/>
      <c r="F893" s="28"/>
      <c r="G893" s="19"/>
      <c r="H893" s="19"/>
      <c r="I893" s="19"/>
      <c r="J893" s="19"/>
      <c r="K893" s="19"/>
      <c r="L893" s="19"/>
      <c r="M893" s="19"/>
      <c r="N893" s="19"/>
      <c r="O893" s="19"/>
      <c r="P893" s="19"/>
      <c r="Q893" s="19"/>
      <c r="R893" s="19"/>
      <c r="S893" s="19"/>
      <c r="T893" s="19"/>
      <c r="U893" s="19"/>
      <c r="V893" s="19"/>
      <c r="W893" s="19"/>
      <c r="X893" s="19"/>
      <c r="Y893" s="19"/>
      <c r="Z893" s="19"/>
    </row>
    <row r="894" spans="1:26" ht="15.75" customHeight="1" x14ac:dyDescent="0.25">
      <c r="A894" s="19"/>
      <c r="B894" s="19"/>
      <c r="C894" s="27"/>
      <c r="D894" s="27"/>
      <c r="E894" s="27"/>
      <c r="F894" s="28"/>
      <c r="G894" s="19"/>
      <c r="H894" s="19"/>
      <c r="I894" s="19"/>
      <c r="J894" s="19"/>
      <c r="K894" s="19"/>
      <c r="L894" s="19"/>
      <c r="M894" s="19"/>
      <c r="N894" s="19"/>
      <c r="O894" s="19"/>
      <c r="P894" s="19"/>
      <c r="Q894" s="19"/>
      <c r="R894" s="19"/>
      <c r="S894" s="19"/>
      <c r="T894" s="19"/>
      <c r="U894" s="19"/>
      <c r="V894" s="19"/>
      <c r="W894" s="19"/>
      <c r="X894" s="19"/>
      <c r="Y894" s="19"/>
      <c r="Z894" s="19"/>
    </row>
    <row r="895" spans="1:26" ht="15.75" customHeight="1" x14ac:dyDescent="0.25">
      <c r="A895" s="19"/>
      <c r="B895" s="19"/>
      <c r="C895" s="27"/>
      <c r="D895" s="27"/>
      <c r="E895" s="27"/>
      <c r="F895" s="28"/>
      <c r="G895" s="19"/>
      <c r="H895" s="19"/>
      <c r="I895" s="19"/>
      <c r="J895" s="19"/>
      <c r="K895" s="19"/>
      <c r="L895" s="19"/>
      <c r="M895" s="19"/>
      <c r="N895" s="19"/>
      <c r="O895" s="19"/>
      <c r="P895" s="19"/>
      <c r="Q895" s="19"/>
      <c r="R895" s="19"/>
      <c r="S895" s="19"/>
      <c r="T895" s="19"/>
      <c r="U895" s="19"/>
      <c r="V895" s="19"/>
      <c r="W895" s="19"/>
      <c r="X895" s="19"/>
      <c r="Y895" s="19"/>
      <c r="Z895" s="19"/>
    </row>
    <row r="896" spans="1:26" ht="15.75" customHeight="1" x14ac:dyDescent="0.25">
      <c r="A896" s="19"/>
      <c r="B896" s="19"/>
      <c r="C896" s="27"/>
      <c r="D896" s="27"/>
      <c r="E896" s="27"/>
      <c r="F896" s="28"/>
      <c r="G896" s="19"/>
      <c r="H896" s="19"/>
      <c r="I896" s="19"/>
      <c r="J896" s="19"/>
      <c r="K896" s="19"/>
      <c r="L896" s="19"/>
      <c r="M896" s="19"/>
      <c r="N896" s="19"/>
      <c r="O896" s="19"/>
      <c r="P896" s="19"/>
      <c r="Q896" s="19"/>
      <c r="R896" s="19"/>
      <c r="S896" s="19"/>
      <c r="T896" s="19"/>
      <c r="U896" s="19"/>
      <c r="V896" s="19"/>
      <c r="W896" s="19"/>
      <c r="X896" s="19"/>
      <c r="Y896" s="19"/>
      <c r="Z896" s="19"/>
    </row>
    <row r="897" spans="1:26" ht="15.75" customHeight="1" x14ac:dyDescent="0.25">
      <c r="A897" s="19"/>
      <c r="B897" s="19"/>
      <c r="C897" s="27"/>
      <c r="D897" s="27"/>
      <c r="E897" s="27"/>
      <c r="F897" s="28"/>
      <c r="G897" s="19"/>
      <c r="H897" s="19"/>
      <c r="I897" s="19"/>
      <c r="J897" s="19"/>
      <c r="K897" s="19"/>
      <c r="L897" s="19"/>
      <c r="M897" s="19"/>
      <c r="N897" s="19"/>
      <c r="O897" s="19"/>
      <c r="P897" s="19"/>
      <c r="Q897" s="19"/>
      <c r="R897" s="19"/>
      <c r="S897" s="19"/>
      <c r="T897" s="19"/>
      <c r="U897" s="19"/>
      <c r="V897" s="19"/>
      <c r="W897" s="19"/>
      <c r="X897" s="19"/>
      <c r="Y897" s="19"/>
      <c r="Z897" s="19"/>
    </row>
    <row r="898" spans="1:26" ht="15.75" customHeight="1" x14ac:dyDescent="0.25">
      <c r="A898" s="19"/>
      <c r="B898" s="19"/>
      <c r="C898" s="27"/>
      <c r="D898" s="27"/>
      <c r="E898" s="27"/>
      <c r="F898" s="28"/>
      <c r="G898" s="19"/>
      <c r="H898" s="19"/>
      <c r="I898" s="19"/>
      <c r="J898" s="19"/>
      <c r="K898" s="19"/>
      <c r="L898" s="19"/>
      <c r="M898" s="19"/>
      <c r="N898" s="19"/>
      <c r="O898" s="19"/>
      <c r="P898" s="19"/>
      <c r="Q898" s="19"/>
      <c r="R898" s="19"/>
      <c r="S898" s="19"/>
      <c r="T898" s="19"/>
      <c r="U898" s="19"/>
      <c r="V898" s="19"/>
      <c r="W898" s="19"/>
      <c r="X898" s="19"/>
      <c r="Y898" s="19"/>
      <c r="Z898" s="19"/>
    </row>
    <row r="899" spans="1:26" ht="15.75" customHeight="1" x14ac:dyDescent="0.25">
      <c r="A899" s="19"/>
      <c r="B899" s="19"/>
      <c r="C899" s="27"/>
      <c r="D899" s="27"/>
      <c r="E899" s="27"/>
      <c r="F899" s="28"/>
      <c r="G899" s="19"/>
      <c r="H899" s="19"/>
      <c r="I899" s="19"/>
      <c r="J899" s="19"/>
      <c r="K899" s="19"/>
      <c r="L899" s="19"/>
      <c r="M899" s="19"/>
      <c r="N899" s="19"/>
      <c r="O899" s="19"/>
      <c r="P899" s="19"/>
      <c r="Q899" s="19"/>
      <c r="R899" s="19"/>
      <c r="S899" s="19"/>
      <c r="T899" s="19"/>
      <c r="U899" s="19"/>
      <c r="V899" s="19"/>
      <c r="W899" s="19"/>
      <c r="X899" s="19"/>
      <c r="Y899" s="19"/>
      <c r="Z899" s="19"/>
    </row>
    <row r="900" spans="1:26" ht="15.75" customHeight="1" x14ac:dyDescent="0.25">
      <c r="A900" s="19"/>
      <c r="B900" s="19"/>
      <c r="C900" s="27"/>
      <c r="D900" s="27"/>
      <c r="E900" s="27"/>
      <c r="F900" s="28"/>
      <c r="G900" s="19"/>
      <c r="H900" s="19"/>
      <c r="I900" s="19"/>
      <c r="J900" s="19"/>
      <c r="K900" s="19"/>
      <c r="L900" s="19"/>
      <c r="M900" s="19"/>
      <c r="N900" s="19"/>
      <c r="O900" s="19"/>
      <c r="P900" s="19"/>
      <c r="Q900" s="19"/>
      <c r="R900" s="19"/>
      <c r="S900" s="19"/>
      <c r="T900" s="19"/>
      <c r="U900" s="19"/>
      <c r="V900" s="19"/>
      <c r="W900" s="19"/>
      <c r="X900" s="19"/>
      <c r="Y900" s="19"/>
      <c r="Z900" s="19"/>
    </row>
    <row r="901" spans="1:26" ht="15.75" customHeight="1" x14ac:dyDescent="0.25">
      <c r="A901" s="19"/>
      <c r="B901" s="19"/>
      <c r="C901" s="27"/>
      <c r="D901" s="27"/>
      <c r="E901" s="27"/>
      <c r="F901" s="28"/>
      <c r="G901" s="19"/>
      <c r="H901" s="19"/>
      <c r="I901" s="19"/>
      <c r="J901" s="19"/>
      <c r="K901" s="19"/>
      <c r="L901" s="19"/>
      <c r="M901" s="19"/>
      <c r="N901" s="19"/>
      <c r="O901" s="19"/>
      <c r="P901" s="19"/>
      <c r="Q901" s="19"/>
      <c r="R901" s="19"/>
      <c r="S901" s="19"/>
      <c r="T901" s="19"/>
      <c r="U901" s="19"/>
      <c r="V901" s="19"/>
      <c r="W901" s="19"/>
      <c r="X901" s="19"/>
      <c r="Y901" s="19"/>
      <c r="Z901" s="19"/>
    </row>
    <row r="902" spans="1:26" ht="15.75" customHeight="1" x14ac:dyDescent="0.25">
      <c r="A902" s="19"/>
      <c r="B902" s="19"/>
      <c r="C902" s="27"/>
      <c r="D902" s="27"/>
      <c r="E902" s="27"/>
      <c r="F902" s="28"/>
      <c r="G902" s="19"/>
      <c r="H902" s="19"/>
      <c r="I902" s="19"/>
      <c r="J902" s="19"/>
      <c r="K902" s="19"/>
      <c r="L902" s="19"/>
      <c r="M902" s="19"/>
      <c r="N902" s="19"/>
      <c r="O902" s="19"/>
      <c r="P902" s="19"/>
      <c r="Q902" s="19"/>
      <c r="R902" s="19"/>
      <c r="S902" s="19"/>
      <c r="T902" s="19"/>
      <c r="U902" s="19"/>
      <c r="V902" s="19"/>
      <c r="W902" s="19"/>
      <c r="X902" s="19"/>
      <c r="Y902" s="19"/>
      <c r="Z902" s="19"/>
    </row>
    <row r="903" spans="1:26" ht="15.75" customHeight="1" x14ac:dyDescent="0.25">
      <c r="A903" s="19"/>
      <c r="B903" s="19"/>
      <c r="C903" s="27"/>
      <c r="D903" s="27"/>
      <c r="E903" s="27"/>
      <c r="F903" s="28"/>
      <c r="G903" s="19"/>
      <c r="H903" s="19"/>
      <c r="I903" s="19"/>
      <c r="J903" s="19"/>
      <c r="K903" s="19"/>
      <c r="L903" s="19"/>
      <c r="M903" s="19"/>
      <c r="N903" s="19"/>
      <c r="O903" s="19"/>
      <c r="P903" s="19"/>
      <c r="Q903" s="19"/>
      <c r="R903" s="19"/>
      <c r="S903" s="19"/>
      <c r="T903" s="19"/>
      <c r="U903" s="19"/>
      <c r="V903" s="19"/>
      <c r="W903" s="19"/>
      <c r="X903" s="19"/>
      <c r="Y903" s="19"/>
      <c r="Z903" s="19"/>
    </row>
    <row r="904" spans="1:26" ht="15.75" customHeight="1" x14ac:dyDescent="0.25">
      <c r="A904" s="19"/>
      <c r="B904" s="19"/>
      <c r="C904" s="27"/>
      <c r="D904" s="27"/>
      <c r="E904" s="27"/>
      <c r="F904" s="28"/>
      <c r="G904" s="19"/>
      <c r="H904" s="19"/>
      <c r="I904" s="19"/>
      <c r="J904" s="19"/>
      <c r="K904" s="19"/>
      <c r="L904" s="19"/>
      <c r="M904" s="19"/>
      <c r="N904" s="19"/>
      <c r="O904" s="19"/>
      <c r="P904" s="19"/>
      <c r="Q904" s="19"/>
      <c r="R904" s="19"/>
      <c r="S904" s="19"/>
      <c r="T904" s="19"/>
      <c r="U904" s="19"/>
      <c r="V904" s="19"/>
      <c r="W904" s="19"/>
      <c r="X904" s="19"/>
      <c r="Y904" s="19"/>
      <c r="Z904" s="19"/>
    </row>
    <row r="905" spans="1:26" ht="15.75" customHeight="1" x14ac:dyDescent="0.25">
      <c r="A905" s="19"/>
      <c r="B905" s="19"/>
      <c r="C905" s="27"/>
      <c r="D905" s="27"/>
      <c r="E905" s="27"/>
      <c r="F905" s="28"/>
      <c r="G905" s="19"/>
      <c r="H905" s="19"/>
      <c r="I905" s="19"/>
      <c r="J905" s="19"/>
      <c r="K905" s="19"/>
      <c r="L905" s="19"/>
      <c r="M905" s="19"/>
      <c r="N905" s="19"/>
      <c r="O905" s="19"/>
      <c r="P905" s="19"/>
      <c r="Q905" s="19"/>
      <c r="R905" s="19"/>
      <c r="S905" s="19"/>
      <c r="T905" s="19"/>
      <c r="U905" s="19"/>
      <c r="V905" s="19"/>
      <c r="W905" s="19"/>
      <c r="X905" s="19"/>
      <c r="Y905" s="19"/>
      <c r="Z905" s="19"/>
    </row>
    <row r="906" spans="1:26" ht="15.75" customHeight="1" x14ac:dyDescent="0.25">
      <c r="A906" s="19"/>
      <c r="B906" s="19"/>
      <c r="C906" s="27"/>
      <c r="D906" s="27"/>
      <c r="E906" s="27"/>
      <c r="F906" s="28"/>
      <c r="G906" s="19"/>
      <c r="H906" s="19"/>
      <c r="I906" s="19"/>
      <c r="J906" s="19"/>
      <c r="K906" s="19"/>
      <c r="L906" s="19"/>
      <c r="M906" s="19"/>
      <c r="N906" s="19"/>
      <c r="O906" s="19"/>
      <c r="P906" s="19"/>
      <c r="Q906" s="19"/>
      <c r="R906" s="19"/>
      <c r="S906" s="19"/>
      <c r="T906" s="19"/>
      <c r="U906" s="19"/>
      <c r="V906" s="19"/>
      <c r="W906" s="19"/>
      <c r="X906" s="19"/>
      <c r="Y906" s="19"/>
      <c r="Z906" s="19"/>
    </row>
    <row r="907" spans="1:26" ht="15.75" customHeight="1" x14ac:dyDescent="0.25">
      <c r="A907" s="19"/>
      <c r="B907" s="19"/>
      <c r="C907" s="27"/>
      <c r="D907" s="27"/>
      <c r="E907" s="27"/>
      <c r="F907" s="28"/>
      <c r="G907" s="19"/>
      <c r="H907" s="19"/>
      <c r="I907" s="19"/>
      <c r="J907" s="19"/>
      <c r="K907" s="19"/>
      <c r="L907" s="19"/>
      <c r="M907" s="19"/>
      <c r="N907" s="19"/>
      <c r="O907" s="19"/>
      <c r="P907" s="19"/>
      <c r="Q907" s="19"/>
      <c r="R907" s="19"/>
      <c r="S907" s="19"/>
      <c r="T907" s="19"/>
      <c r="U907" s="19"/>
      <c r="V907" s="19"/>
      <c r="W907" s="19"/>
      <c r="X907" s="19"/>
      <c r="Y907" s="19"/>
      <c r="Z907" s="19"/>
    </row>
    <row r="908" spans="1:26" ht="15.75" customHeight="1" x14ac:dyDescent="0.25">
      <c r="A908" s="19"/>
      <c r="B908" s="19"/>
      <c r="C908" s="27"/>
      <c r="D908" s="27"/>
      <c r="E908" s="27"/>
      <c r="F908" s="28"/>
      <c r="G908" s="19"/>
      <c r="H908" s="19"/>
      <c r="I908" s="19"/>
      <c r="J908" s="19"/>
      <c r="K908" s="19"/>
      <c r="L908" s="19"/>
      <c r="M908" s="19"/>
      <c r="N908" s="19"/>
      <c r="O908" s="19"/>
      <c r="P908" s="19"/>
      <c r="Q908" s="19"/>
      <c r="R908" s="19"/>
      <c r="S908" s="19"/>
      <c r="T908" s="19"/>
      <c r="U908" s="19"/>
      <c r="V908" s="19"/>
      <c r="W908" s="19"/>
      <c r="X908" s="19"/>
      <c r="Y908" s="19"/>
      <c r="Z908" s="19"/>
    </row>
    <row r="909" spans="1:26" ht="15.75" customHeight="1" x14ac:dyDescent="0.25">
      <c r="A909" s="19"/>
      <c r="B909" s="19"/>
      <c r="C909" s="27"/>
      <c r="D909" s="27"/>
      <c r="E909" s="27"/>
      <c r="F909" s="28"/>
      <c r="G909" s="19"/>
      <c r="H909" s="19"/>
      <c r="I909" s="19"/>
      <c r="J909" s="19"/>
      <c r="K909" s="19"/>
      <c r="L909" s="19"/>
      <c r="M909" s="19"/>
      <c r="N909" s="19"/>
      <c r="O909" s="19"/>
      <c r="P909" s="19"/>
      <c r="Q909" s="19"/>
      <c r="R909" s="19"/>
      <c r="S909" s="19"/>
      <c r="T909" s="19"/>
      <c r="U909" s="19"/>
      <c r="V909" s="19"/>
      <c r="W909" s="19"/>
      <c r="X909" s="19"/>
      <c r="Y909" s="19"/>
      <c r="Z909" s="19"/>
    </row>
    <row r="910" spans="1:26" ht="15.75" customHeight="1" x14ac:dyDescent="0.25">
      <c r="A910" s="19"/>
      <c r="B910" s="19"/>
      <c r="C910" s="27"/>
      <c r="D910" s="27"/>
      <c r="E910" s="27"/>
      <c r="F910" s="28"/>
      <c r="G910" s="19"/>
      <c r="H910" s="19"/>
      <c r="I910" s="19"/>
      <c r="J910" s="19"/>
      <c r="K910" s="19"/>
      <c r="L910" s="19"/>
      <c r="M910" s="19"/>
      <c r="N910" s="19"/>
      <c r="O910" s="19"/>
      <c r="P910" s="19"/>
      <c r="Q910" s="19"/>
      <c r="R910" s="19"/>
      <c r="S910" s="19"/>
      <c r="T910" s="19"/>
      <c r="U910" s="19"/>
      <c r="V910" s="19"/>
      <c r="W910" s="19"/>
      <c r="X910" s="19"/>
      <c r="Y910" s="19"/>
      <c r="Z910" s="19"/>
    </row>
    <row r="911" spans="1:26" ht="15.75" customHeight="1" x14ac:dyDescent="0.25">
      <c r="A911" s="19"/>
      <c r="B911" s="19"/>
      <c r="C911" s="27"/>
      <c r="D911" s="27"/>
      <c r="E911" s="27"/>
      <c r="F911" s="28"/>
      <c r="G911" s="19"/>
      <c r="H911" s="19"/>
      <c r="I911" s="19"/>
      <c r="J911" s="19"/>
      <c r="K911" s="19"/>
      <c r="L911" s="19"/>
      <c r="M911" s="19"/>
      <c r="N911" s="19"/>
      <c r="O911" s="19"/>
      <c r="P911" s="19"/>
      <c r="Q911" s="19"/>
      <c r="R911" s="19"/>
      <c r="S911" s="19"/>
      <c r="T911" s="19"/>
      <c r="U911" s="19"/>
      <c r="V911" s="19"/>
      <c r="W911" s="19"/>
      <c r="X911" s="19"/>
      <c r="Y911" s="19"/>
      <c r="Z911" s="19"/>
    </row>
    <row r="912" spans="1:26" ht="15.75" customHeight="1" x14ac:dyDescent="0.25">
      <c r="A912" s="19"/>
      <c r="B912" s="19"/>
      <c r="C912" s="27"/>
      <c r="D912" s="27"/>
      <c r="E912" s="27"/>
      <c r="F912" s="28"/>
      <c r="G912" s="19"/>
      <c r="H912" s="19"/>
      <c r="I912" s="19"/>
      <c r="J912" s="19"/>
      <c r="K912" s="19"/>
      <c r="L912" s="19"/>
      <c r="M912" s="19"/>
      <c r="N912" s="19"/>
      <c r="O912" s="19"/>
      <c r="P912" s="19"/>
      <c r="Q912" s="19"/>
      <c r="R912" s="19"/>
      <c r="S912" s="19"/>
      <c r="T912" s="19"/>
      <c r="U912" s="19"/>
      <c r="V912" s="19"/>
      <c r="W912" s="19"/>
      <c r="X912" s="19"/>
      <c r="Y912" s="19"/>
      <c r="Z912" s="19"/>
    </row>
    <row r="913" spans="1:26" ht="15.75" customHeight="1" x14ac:dyDescent="0.25">
      <c r="A913" s="19"/>
      <c r="B913" s="19"/>
      <c r="C913" s="27"/>
      <c r="D913" s="27"/>
      <c r="E913" s="27"/>
      <c r="F913" s="28"/>
      <c r="G913" s="19"/>
      <c r="H913" s="19"/>
      <c r="I913" s="19"/>
      <c r="J913" s="19"/>
      <c r="K913" s="19"/>
      <c r="L913" s="19"/>
      <c r="M913" s="19"/>
      <c r="N913" s="19"/>
      <c r="O913" s="19"/>
      <c r="P913" s="19"/>
      <c r="Q913" s="19"/>
      <c r="R913" s="19"/>
      <c r="S913" s="19"/>
      <c r="T913" s="19"/>
      <c r="U913" s="19"/>
      <c r="V913" s="19"/>
      <c r="W913" s="19"/>
      <c r="X913" s="19"/>
      <c r="Y913" s="19"/>
      <c r="Z913" s="19"/>
    </row>
    <row r="914" spans="1:26" ht="15.75" customHeight="1" x14ac:dyDescent="0.25">
      <c r="A914" s="19"/>
      <c r="B914" s="19"/>
      <c r="C914" s="27"/>
      <c r="D914" s="27"/>
      <c r="E914" s="27"/>
      <c r="F914" s="28"/>
      <c r="G914" s="19"/>
      <c r="H914" s="19"/>
      <c r="I914" s="19"/>
      <c r="J914" s="19"/>
      <c r="K914" s="19"/>
      <c r="L914" s="19"/>
      <c r="M914" s="19"/>
      <c r="N914" s="19"/>
      <c r="O914" s="19"/>
      <c r="P914" s="19"/>
      <c r="Q914" s="19"/>
      <c r="R914" s="19"/>
      <c r="S914" s="19"/>
      <c r="T914" s="19"/>
      <c r="U914" s="19"/>
      <c r="V914" s="19"/>
      <c r="W914" s="19"/>
      <c r="X914" s="19"/>
      <c r="Y914" s="19"/>
      <c r="Z914" s="19"/>
    </row>
    <row r="915" spans="1:26" ht="15.75" customHeight="1" x14ac:dyDescent="0.25">
      <c r="A915" s="19"/>
      <c r="B915" s="19"/>
      <c r="C915" s="27"/>
      <c r="D915" s="27"/>
      <c r="E915" s="27"/>
      <c r="F915" s="28"/>
      <c r="G915" s="19"/>
      <c r="H915" s="19"/>
      <c r="I915" s="19"/>
      <c r="J915" s="19"/>
      <c r="K915" s="19"/>
      <c r="L915" s="19"/>
      <c r="M915" s="19"/>
      <c r="N915" s="19"/>
      <c r="O915" s="19"/>
      <c r="P915" s="19"/>
      <c r="Q915" s="19"/>
      <c r="R915" s="19"/>
      <c r="S915" s="19"/>
      <c r="T915" s="19"/>
      <c r="U915" s="19"/>
      <c r="V915" s="19"/>
      <c r="W915" s="19"/>
      <c r="X915" s="19"/>
      <c r="Y915" s="19"/>
      <c r="Z915" s="19"/>
    </row>
    <row r="916" spans="1:26" ht="15.75" customHeight="1" x14ac:dyDescent="0.25">
      <c r="A916" s="19"/>
      <c r="B916" s="19"/>
      <c r="C916" s="27"/>
      <c r="D916" s="27"/>
      <c r="E916" s="27"/>
      <c r="F916" s="28"/>
      <c r="G916" s="19"/>
      <c r="H916" s="19"/>
      <c r="I916" s="19"/>
      <c r="J916" s="19"/>
      <c r="K916" s="19"/>
      <c r="L916" s="19"/>
      <c r="M916" s="19"/>
      <c r="N916" s="19"/>
      <c r="O916" s="19"/>
      <c r="P916" s="19"/>
      <c r="Q916" s="19"/>
      <c r="R916" s="19"/>
      <c r="S916" s="19"/>
      <c r="T916" s="19"/>
      <c r="U916" s="19"/>
      <c r="V916" s="19"/>
      <c r="W916" s="19"/>
      <c r="X916" s="19"/>
      <c r="Y916" s="19"/>
      <c r="Z916" s="19"/>
    </row>
    <row r="917" spans="1:26" ht="15.75" customHeight="1" x14ac:dyDescent="0.25">
      <c r="A917" s="19"/>
      <c r="B917" s="19"/>
      <c r="C917" s="27"/>
      <c r="D917" s="27"/>
      <c r="E917" s="27"/>
      <c r="F917" s="28"/>
      <c r="G917" s="19"/>
      <c r="H917" s="19"/>
      <c r="I917" s="19"/>
      <c r="J917" s="19"/>
      <c r="K917" s="19"/>
      <c r="L917" s="19"/>
      <c r="M917" s="19"/>
      <c r="N917" s="19"/>
      <c r="O917" s="19"/>
      <c r="P917" s="19"/>
      <c r="Q917" s="19"/>
      <c r="R917" s="19"/>
      <c r="S917" s="19"/>
      <c r="T917" s="19"/>
      <c r="U917" s="19"/>
      <c r="V917" s="19"/>
      <c r="W917" s="19"/>
      <c r="X917" s="19"/>
      <c r="Y917" s="19"/>
      <c r="Z917" s="19"/>
    </row>
    <row r="918" spans="1:26" ht="15.75" customHeight="1" x14ac:dyDescent="0.25">
      <c r="A918" s="19"/>
      <c r="B918" s="19"/>
      <c r="C918" s="27"/>
      <c r="D918" s="27"/>
      <c r="E918" s="27"/>
      <c r="F918" s="28"/>
      <c r="G918" s="19"/>
      <c r="H918" s="19"/>
      <c r="I918" s="19"/>
      <c r="J918" s="19"/>
      <c r="K918" s="19"/>
      <c r="L918" s="19"/>
      <c r="M918" s="19"/>
      <c r="N918" s="19"/>
      <c r="O918" s="19"/>
      <c r="P918" s="19"/>
      <c r="Q918" s="19"/>
      <c r="R918" s="19"/>
      <c r="S918" s="19"/>
      <c r="T918" s="19"/>
      <c r="U918" s="19"/>
      <c r="V918" s="19"/>
      <c r="W918" s="19"/>
      <c r="X918" s="19"/>
      <c r="Y918" s="19"/>
      <c r="Z918" s="19"/>
    </row>
    <row r="919" spans="1:26" ht="15.75" customHeight="1" x14ac:dyDescent="0.25">
      <c r="A919" s="19"/>
      <c r="B919" s="19"/>
      <c r="C919" s="27"/>
      <c r="D919" s="27"/>
      <c r="E919" s="27"/>
      <c r="F919" s="28"/>
      <c r="G919" s="19"/>
      <c r="H919" s="19"/>
      <c r="I919" s="19"/>
      <c r="J919" s="19"/>
      <c r="K919" s="19"/>
      <c r="L919" s="19"/>
      <c r="M919" s="19"/>
      <c r="N919" s="19"/>
      <c r="O919" s="19"/>
      <c r="P919" s="19"/>
      <c r="Q919" s="19"/>
      <c r="R919" s="19"/>
      <c r="S919" s="19"/>
      <c r="T919" s="19"/>
      <c r="U919" s="19"/>
      <c r="V919" s="19"/>
      <c r="W919" s="19"/>
      <c r="X919" s="19"/>
      <c r="Y919" s="19"/>
      <c r="Z919" s="19"/>
    </row>
    <row r="920" spans="1:26" ht="15.75" customHeight="1" x14ac:dyDescent="0.25">
      <c r="A920" s="19"/>
      <c r="B920" s="19"/>
      <c r="C920" s="27"/>
      <c r="D920" s="27"/>
      <c r="E920" s="27"/>
      <c r="F920" s="28"/>
      <c r="G920" s="19"/>
      <c r="H920" s="19"/>
      <c r="I920" s="19"/>
      <c r="J920" s="19"/>
      <c r="K920" s="19"/>
      <c r="L920" s="19"/>
      <c r="M920" s="19"/>
      <c r="N920" s="19"/>
      <c r="O920" s="19"/>
      <c r="P920" s="19"/>
      <c r="Q920" s="19"/>
      <c r="R920" s="19"/>
      <c r="S920" s="19"/>
      <c r="T920" s="19"/>
      <c r="U920" s="19"/>
      <c r="V920" s="19"/>
      <c r="W920" s="19"/>
      <c r="X920" s="19"/>
      <c r="Y920" s="19"/>
      <c r="Z920" s="19"/>
    </row>
    <row r="921" spans="1:26" ht="15.75" customHeight="1" x14ac:dyDescent="0.25">
      <c r="A921" s="19"/>
      <c r="B921" s="19"/>
      <c r="C921" s="27"/>
      <c r="D921" s="27"/>
      <c r="E921" s="27"/>
      <c r="F921" s="28"/>
      <c r="G921" s="19"/>
      <c r="H921" s="19"/>
      <c r="I921" s="19"/>
      <c r="J921" s="19"/>
      <c r="K921" s="19"/>
      <c r="L921" s="19"/>
      <c r="M921" s="19"/>
      <c r="N921" s="19"/>
      <c r="O921" s="19"/>
      <c r="P921" s="19"/>
      <c r="Q921" s="19"/>
      <c r="R921" s="19"/>
      <c r="S921" s="19"/>
      <c r="T921" s="19"/>
      <c r="U921" s="19"/>
      <c r="V921" s="19"/>
      <c r="W921" s="19"/>
      <c r="X921" s="19"/>
      <c r="Y921" s="19"/>
      <c r="Z921" s="19"/>
    </row>
    <row r="922" spans="1:26" ht="15.75" customHeight="1" x14ac:dyDescent="0.25">
      <c r="A922" s="19"/>
      <c r="B922" s="19"/>
      <c r="C922" s="27"/>
      <c r="D922" s="27"/>
      <c r="E922" s="27"/>
      <c r="F922" s="28"/>
      <c r="G922" s="19"/>
      <c r="H922" s="19"/>
      <c r="I922" s="19"/>
      <c r="J922" s="19"/>
      <c r="K922" s="19"/>
      <c r="L922" s="19"/>
      <c r="M922" s="19"/>
      <c r="N922" s="19"/>
      <c r="O922" s="19"/>
      <c r="P922" s="19"/>
      <c r="Q922" s="19"/>
      <c r="R922" s="19"/>
      <c r="S922" s="19"/>
      <c r="T922" s="19"/>
      <c r="U922" s="19"/>
      <c r="V922" s="19"/>
      <c r="W922" s="19"/>
      <c r="X922" s="19"/>
      <c r="Y922" s="19"/>
      <c r="Z922" s="19"/>
    </row>
    <row r="923" spans="1:26" ht="15.75" customHeight="1" x14ac:dyDescent="0.25">
      <c r="A923" s="19"/>
      <c r="B923" s="19"/>
      <c r="C923" s="27"/>
      <c r="D923" s="27"/>
      <c r="E923" s="27"/>
      <c r="F923" s="28"/>
      <c r="G923" s="19"/>
      <c r="H923" s="19"/>
      <c r="I923" s="19"/>
      <c r="J923" s="19"/>
      <c r="K923" s="19"/>
      <c r="L923" s="19"/>
      <c r="M923" s="19"/>
      <c r="N923" s="19"/>
      <c r="O923" s="19"/>
      <c r="P923" s="19"/>
      <c r="Q923" s="19"/>
      <c r="R923" s="19"/>
      <c r="S923" s="19"/>
      <c r="T923" s="19"/>
      <c r="U923" s="19"/>
      <c r="V923" s="19"/>
      <c r="W923" s="19"/>
      <c r="X923" s="19"/>
      <c r="Y923" s="19"/>
      <c r="Z923" s="19"/>
    </row>
    <row r="924" spans="1:26" ht="15.75" customHeight="1" x14ac:dyDescent="0.25">
      <c r="A924" s="19"/>
      <c r="B924" s="19"/>
      <c r="C924" s="27"/>
      <c r="D924" s="27"/>
      <c r="E924" s="27"/>
      <c r="F924" s="28"/>
      <c r="G924" s="19"/>
      <c r="H924" s="19"/>
      <c r="I924" s="19"/>
      <c r="J924" s="19"/>
      <c r="K924" s="19"/>
      <c r="L924" s="19"/>
      <c r="M924" s="19"/>
      <c r="N924" s="19"/>
      <c r="O924" s="19"/>
      <c r="P924" s="19"/>
      <c r="Q924" s="19"/>
      <c r="R924" s="19"/>
      <c r="S924" s="19"/>
      <c r="T924" s="19"/>
      <c r="U924" s="19"/>
      <c r="V924" s="19"/>
      <c r="W924" s="19"/>
      <c r="X924" s="19"/>
      <c r="Y924" s="19"/>
      <c r="Z924" s="19"/>
    </row>
    <row r="925" spans="1:26" ht="15.75" customHeight="1" x14ac:dyDescent="0.25">
      <c r="A925" s="19"/>
      <c r="B925" s="19"/>
      <c r="C925" s="27"/>
      <c r="D925" s="27"/>
      <c r="E925" s="27"/>
      <c r="F925" s="28"/>
      <c r="G925" s="19"/>
      <c r="H925" s="19"/>
      <c r="I925" s="19"/>
      <c r="J925" s="19"/>
      <c r="K925" s="19"/>
      <c r="L925" s="19"/>
      <c r="M925" s="19"/>
      <c r="N925" s="19"/>
      <c r="O925" s="19"/>
      <c r="P925" s="19"/>
      <c r="Q925" s="19"/>
      <c r="R925" s="19"/>
      <c r="S925" s="19"/>
      <c r="T925" s="19"/>
      <c r="U925" s="19"/>
      <c r="V925" s="19"/>
      <c r="W925" s="19"/>
      <c r="X925" s="19"/>
      <c r="Y925" s="19"/>
      <c r="Z925" s="19"/>
    </row>
    <row r="926" spans="1:26" ht="15.75" customHeight="1" x14ac:dyDescent="0.25">
      <c r="A926" s="19"/>
      <c r="B926" s="19"/>
      <c r="C926" s="27"/>
      <c r="D926" s="27"/>
      <c r="E926" s="27"/>
      <c r="F926" s="28"/>
      <c r="G926" s="19"/>
      <c r="H926" s="19"/>
      <c r="I926" s="19"/>
      <c r="J926" s="19"/>
      <c r="K926" s="19"/>
      <c r="L926" s="19"/>
      <c r="M926" s="19"/>
      <c r="N926" s="19"/>
      <c r="O926" s="19"/>
      <c r="P926" s="19"/>
      <c r="Q926" s="19"/>
      <c r="R926" s="19"/>
      <c r="S926" s="19"/>
      <c r="T926" s="19"/>
      <c r="U926" s="19"/>
      <c r="V926" s="19"/>
      <c r="W926" s="19"/>
      <c r="X926" s="19"/>
      <c r="Y926" s="19"/>
      <c r="Z926" s="19"/>
    </row>
    <row r="927" spans="1:26" ht="15.75" customHeight="1" x14ac:dyDescent="0.25">
      <c r="A927" s="19"/>
      <c r="B927" s="19"/>
      <c r="C927" s="27"/>
      <c r="D927" s="27"/>
      <c r="E927" s="27"/>
      <c r="F927" s="28"/>
      <c r="G927" s="19"/>
      <c r="H927" s="19"/>
      <c r="I927" s="19"/>
      <c r="J927" s="19"/>
      <c r="K927" s="19"/>
      <c r="L927" s="19"/>
      <c r="M927" s="19"/>
      <c r="N927" s="19"/>
      <c r="O927" s="19"/>
      <c r="P927" s="19"/>
      <c r="Q927" s="19"/>
      <c r="R927" s="19"/>
      <c r="S927" s="19"/>
      <c r="T927" s="19"/>
      <c r="U927" s="19"/>
      <c r="V927" s="19"/>
      <c r="W927" s="19"/>
      <c r="X927" s="19"/>
      <c r="Y927" s="19"/>
      <c r="Z927" s="19"/>
    </row>
    <row r="928" spans="1:26" ht="15.75" customHeight="1" x14ac:dyDescent="0.25">
      <c r="A928" s="19"/>
      <c r="B928" s="19"/>
      <c r="C928" s="27"/>
      <c r="D928" s="27"/>
      <c r="E928" s="27"/>
      <c r="F928" s="28"/>
      <c r="G928" s="19"/>
      <c r="H928" s="19"/>
      <c r="I928" s="19"/>
      <c r="J928" s="19"/>
      <c r="K928" s="19"/>
      <c r="L928" s="19"/>
      <c r="M928" s="19"/>
      <c r="N928" s="19"/>
      <c r="O928" s="19"/>
      <c r="P928" s="19"/>
      <c r="Q928" s="19"/>
      <c r="R928" s="19"/>
      <c r="S928" s="19"/>
      <c r="T928" s="19"/>
      <c r="U928" s="19"/>
      <c r="V928" s="19"/>
      <c r="W928" s="19"/>
      <c r="X928" s="19"/>
      <c r="Y928" s="19"/>
      <c r="Z928" s="19"/>
    </row>
    <row r="929" spans="1:26" ht="15.75" customHeight="1" x14ac:dyDescent="0.25">
      <c r="A929" s="19"/>
      <c r="B929" s="19"/>
      <c r="C929" s="27"/>
      <c r="D929" s="27"/>
      <c r="E929" s="27"/>
      <c r="F929" s="28"/>
      <c r="G929" s="19"/>
      <c r="H929" s="19"/>
      <c r="I929" s="19"/>
      <c r="J929" s="19"/>
      <c r="K929" s="19"/>
      <c r="L929" s="19"/>
      <c r="M929" s="19"/>
      <c r="N929" s="19"/>
      <c r="O929" s="19"/>
      <c r="P929" s="19"/>
      <c r="Q929" s="19"/>
      <c r="R929" s="19"/>
      <c r="S929" s="19"/>
      <c r="T929" s="19"/>
      <c r="U929" s="19"/>
      <c r="V929" s="19"/>
      <c r="W929" s="19"/>
      <c r="X929" s="19"/>
      <c r="Y929" s="19"/>
      <c r="Z929" s="19"/>
    </row>
    <row r="930" spans="1:26" ht="15.75" customHeight="1" x14ac:dyDescent="0.25">
      <c r="A930" s="19"/>
      <c r="B930" s="19"/>
      <c r="C930" s="27"/>
      <c r="D930" s="27"/>
      <c r="E930" s="27"/>
      <c r="F930" s="28"/>
      <c r="G930" s="19"/>
      <c r="H930" s="19"/>
      <c r="I930" s="19"/>
      <c r="J930" s="19"/>
      <c r="K930" s="19"/>
      <c r="L930" s="19"/>
      <c r="M930" s="19"/>
      <c r="N930" s="19"/>
      <c r="O930" s="19"/>
      <c r="P930" s="19"/>
      <c r="Q930" s="19"/>
      <c r="R930" s="19"/>
      <c r="S930" s="19"/>
      <c r="T930" s="19"/>
      <c r="U930" s="19"/>
      <c r="V930" s="19"/>
      <c r="W930" s="19"/>
      <c r="X930" s="19"/>
      <c r="Y930" s="19"/>
      <c r="Z930" s="19"/>
    </row>
    <row r="931" spans="1:26" ht="15.75" customHeight="1" x14ac:dyDescent="0.25">
      <c r="A931" s="19"/>
      <c r="B931" s="19"/>
      <c r="C931" s="27"/>
      <c r="D931" s="27"/>
      <c r="E931" s="27"/>
      <c r="F931" s="28"/>
      <c r="G931" s="19"/>
      <c r="H931" s="19"/>
      <c r="I931" s="19"/>
      <c r="J931" s="19"/>
      <c r="K931" s="19"/>
      <c r="L931" s="19"/>
      <c r="M931" s="19"/>
      <c r="N931" s="19"/>
      <c r="O931" s="19"/>
      <c r="P931" s="19"/>
      <c r="Q931" s="19"/>
      <c r="R931" s="19"/>
      <c r="S931" s="19"/>
      <c r="T931" s="19"/>
      <c r="U931" s="19"/>
      <c r="V931" s="19"/>
      <c r="W931" s="19"/>
      <c r="X931" s="19"/>
      <c r="Y931" s="19"/>
      <c r="Z931" s="19"/>
    </row>
    <row r="932" spans="1:26" ht="15.75" customHeight="1" x14ac:dyDescent="0.25">
      <c r="A932" s="19"/>
      <c r="B932" s="19"/>
      <c r="C932" s="27"/>
      <c r="D932" s="27"/>
      <c r="E932" s="27"/>
      <c r="F932" s="28"/>
      <c r="G932" s="19"/>
      <c r="H932" s="19"/>
      <c r="I932" s="19"/>
      <c r="J932" s="19"/>
      <c r="K932" s="19"/>
      <c r="L932" s="19"/>
      <c r="M932" s="19"/>
      <c r="N932" s="19"/>
      <c r="O932" s="19"/>
      <c r="P932" s="19"/>
      <c r="Q932" s="19"/>
      <c r="R932" s="19"/>
      <c r="S932" s="19"/>
      <c r="T932" s="19"/>
      <c r="U932" s="19"/>
      <c r="V932" s="19"/>
      <c r="W932" s="19"/>
      <c r="X932" s="19"/>
      <c r="Y932" s="19"/>
      <c r="Z932" s="19"/>
    </row>
    <row r="933" spans="1:26" ht="15.75" customHeight="1" x14ac:dyDescent="0.25">
      <c r="A933" s="19"/>
      <c r="B933" s="19"/>
      <c r="C933" s="27"/>
      <c r="D933" s="27"/>
      <c r="E933" s="27"/>
      <c r="F933" s="28"/>
      <c r="G933" s="19"/>
      <c r="H933" s="19"/>
      <c r="I933" s="19"/>
      <c r="J933" s="19"/>
      <c r="K933" s="19"/>
      <c r="L933" s="19"/>
      <c r="M933" s="19"/>
      <c r="N933" s="19"/>
      <c r="O933" s="19"/>
      <c r="P933" s="19"/>
      <c r="Q933" s="19"/>
      <c r="R933" s="19"/>
      <c r="S933" s="19"/>
      <c r="T933" s="19"/>
      <c r="U933" s="19"/>
      <c r="V933" s="19"/>
      <c r="W933" s="19"/>
      <c r="X933" s="19"/>
      <c r="Y933" s="19"/>
      <c r="Z933" s="19"/>
    </row>
    <row r="934" spans="1:26" ht="15.75" customHeight="1" x14ac:dyDescent="0.25">
      <c r="A934" s="19"/>
      <c r="B934" s="19"/>
      <c r="C934" s="27"/>
      <c r="D934" s="27"/>
      <c r="E934" s="27"/>
      <c r="F934" s="28"/>
      <c r="G934" s="19"/>
      <c r="H934" s="19"/>
      <c r="I934" s="19"/>
      <c r="J934" s="19"/>
      <c r="K934" s="19"/>
      <c r="L934" s="19"/>
      <c r="M934" s="19"/>
      <c r="N934" s="19"/>
      <c r="O934" s="19"/>
      <c r="P934" s="19"/>
      <c r="Q934" s="19"/>
      <c r="R934" s="19"/>
      <c r="S934" s="19"/>
      <c r="T934" s="19"/>
      <c r="U934" s="19"/>
      <c r="V934" s="19"/>
      <c r="W934" s="19"/>
      <c r="X934" s="19"/>
      <c r="Y934" s="19"/>
      <c r="Z934" s="19"/>
    </row>
    <row r="935" spans="1:26" ht="15.75" customHeight="1" x14ac:dyDescent="0.25">
      <c r="A935" s="19"/>
      <c r="B935" s="19"/>
      <c r="C935" s="27"/>
      <c r="D935" s="27"/>
      <c r="E935" s="27"/>
      <c r="F935" s="28"/>
      <c r="G935" s="19"/>
      <c r="H935" s="19"/>
      <c r="I935" s="19"/>
      <c r="J935" s="19"/>
      <c r="K935" s="19"/>
      <c r="L935" s="19"/>
      <c r="M935" s="19"/>
      <c r="N935" s="19"/>
      <c r="O935" s="19"/>
      <c r="P935" s="19"/>
      <c r="Q935" s="19"/>
      <c r="R935" s="19"/>
      <c r="S935" s="19"/>
      <c r="T935" s="19"/>
      <c r="U935" s="19"/>
      <c r="V935" s="19"/>
      <c r="W935" s="19"/>
      <c r="X935" s="19"/>
      <c r="Y935" s="19"/>
      <c r="Z935" s="19"/>
    </row>
    <row r="936" spans="1:26" ht="15.75" customHeight="1" x14ac:dyDescent="0.25">
      <c r="A936" s="19"/>
      <c r="B936" s="19"/>
      <c r="C936" s="27"/>
      <c r="D936" s="27"/>
      <c r="E936" s="27"/>
      <c r="F936" s="28"/>
      <c r="G936" s="19"/>
      <c r="H936" s="19"/>
      <c r="I936" s="19"/>
      <c r="J936" s="19"/>
      <c r="K936" s="19"/>
      <c r="L936" s="19"/>
      <c r="M936" s="19"/>
      <c r="N936" s="19"/>
      <c r="O936" s="19"/>
      <c r="P936" s="19"/>
      <c r="Q936" s="19"/>
      <c r="R936" s="19"/>
      <c r="S936" s="19"/>
      <c r="T936" s="19"/>
      <c r="U936" s="19"/>
      <c r="V936" s="19"/>
      <c r="W936" s="19"/>
      <c r="X936" s="19"/>
      <c r="Y936" s="19"/>
      <c r="Z936" s="19"/>
    </row>
    <row r="937" spans="1:26" ht="15.75" customHeight="1" x14ac:dyDescent="0.25">
      <c r="A937" s="19"/>
      <c r="B937" s="19"/>
      <c r="C937" s="27"/>
      <c r="D937" s="27"/>
      <c r="E937" s="27"/>
      <c r="F937" s="28"/>
      <c r="G937" s="19"/>
      <c r="H937" s="19"/>
      <c r="I937" s="19"/>
      <c r="J937" s="19"/>
      <c r="K937" s="19"/>
      <c r="L937" s="19"/>
      <c r="M937" s="19"/>
      <c r="N937" s="19"/>
      <c r="O937" s="19"/>
      <c r="P937" s="19"/>
      <c r="Q937" s="19"/>
      <c r="R937" s="19"/>
      <c r="S937" s="19"/>
      <c r="T937" s="19"/>
      <c r="U937" s="19"/>
      <c r="V937" s="19"/>
      <c r="W937" s="19"/>
      <c r="X937" s="19"/>
      <c r="Y937" s="19"/>
      <c r="Z937" s="19"/>
    </row>
    <row r="938" spans="1:26" ht="15.75" customHeight="1" x14ac:dyDescent="0.25">
      <c r="A938" s="19"/>
      <c r="B938" s="19"/>
      <c r="C938" s="27"/>
      <c r="D938" s="27"/>
      <c r="E938" s="27"/>
      <c r="F938" s="28"/>
      <c r="G938" s="19"/>
      <c r="H938" s="19"/>
      <c r="I938" s="19"/>
      <c r="J938" s="19"/>
      <c r="K938" s="19"/>
      <c r="L938" s="19"/>
      <c r="M938" s="19"/>
      <c r="N938" s="19"/>
      <c r="O938" s="19"/>
      <c r="P938" s="19"/>
      <c r="Q938" s="19"/>
      <c r="R938" s="19"/>
      <c r="S938" s="19"/>
      <c r="T938" s="19"/>
      <c r="U938" s="19"/>
      <c r="V938" s="19"/>
      <c r="W938" s="19"/>
      <c r="X938" s="19"/>
      <c r="Y938" s="19"/>
      <c r="Z938" s="19"/>
    </row>
    <row r="939" spans="1:26" ht="15.75" customHeight="1" x14ac:dyDescent="0.25">
      <c r="A939" s="19"/>
      <c r="B939" s="19"/>
      <c r="C939" s="27"/>
      <c r="D939" s="27"/>
      <c r="E939" s="27"/>
      <c r="F939" s="28"/>
      <c r="G939" s="19"/>
      <c r="H939" s="19"/>
      <c r="I939" s="19"/>
      <c r="J939" s="19"/>
      <c r="K939" s="19"/>
      <c r="L939" s="19"/>
      <c r="M939" s="19"/>
      <c r="N939" s="19"/>
      <c r="O939" s="19"/>
      <c r="P939" s="19"/>
      <c r="Q939" s="19"/>
      <c r="R939" s="19"/>
      <c r="S939" s="19"/>
      <c r="T939" s="19"/>
      <c r="U939" s="19"/>
      <c r="V939" s="19"/>
      <c r="W939" s="19"/>
      <c r="X939" s="19"/>
      <c r="Y939" s="19"/>
      <c r="Z939" s="19"/>
    </row>
    <row r="940" spans="1:26" ht="15.75" customHeight="1" x14ac:dyDescent="0.25">
      <c r="A940" s="19"/>
      <c r="B940" s="19"/>
      <c r="C940" s="27"/>
      <c r="D940" s="27"/>
      <c r="E940" s="27"/>
      <c r="F940" s="28"/>
      <c r="G940" s="19"/>
      <c r="H940" s="19"/>
      <c r="I940" s="19"/>
      <c r="J940" s="19"/>
      <c r="K940" s="19"/>
      <c r="L940" s="19"/>
      <c r="M940" s="19"/>
      <c r="N940" s="19"/>
      <c r="O940" s="19"/>
      <c r="P940" s="19"/>
      <c r="Q940" s="19"/>
      <c r="R940" s="19"/>
      <c r="S940" s="19"/>
      <c r="T940" s="19"/>
      <c r="U940" s="19"/>
      <c r="V940" s="19"/>
      <c r="W940" s="19"/>
      <c r="X940" s="19"/>
      <c r="Y940" s="19"/>
      <c r="Z940" s="19"/>
    </row>
    <row r="941" spans="1:26" ht="15.75" customHeight="1" x14ac:dyDescent="0.25">
      <c r="A941" s="19"/>
      <c r="B941" s="19"/>
      <c r="C941" s="27"/>
      <c r="D941" s="27"/>
      <c r="E941" s="27"/>
      <c r="F941" s="28"/>
      <c r="G941" s="19"/>
      <c r="H941" s="19"/>
      <c r="I941" s="19"/>
      <c r="J941" s="19"/>
      <c r="K941" s="19"/>
      <c r="L941" s="19"/>
      <c r="M941" s="19"/>
      <c r="N941" s="19"/>
      <c r="O941" s="19"/>
      <c r="P941" s="19"/>
      <c r="Q941" s="19"/>
      <c r="R941" s="19"/>
      <c r="S941" s="19"/>
      <c r="T941" s="19"/>
      <c r="U941" s="19"/>
      <c r="V941" s="19"/>
      <c r="W941" s="19"/>
      <c r="X941" s="19"/>
      <c r="Y941" s="19"/>
      <c r="Z941" s="19"/>
    </row>
    <row r="942" spans="1:26" ht="15.75" customHeight="1" x14ac:dyDescent="0.25">
      <c r="A942" s="19"/>
      <c r="B942" s="19"/>
      <c r="C942" s="27"/>
      <c r="D942" s="27"/>
      <c r="E942" s="27"/>
      <c r="F942" s="28"/>
      <c r="G942" s="19"/>
      <c r="H942" s="19"/>
      <c r="I942" s="19"/>
      <c r="J942" s="19"/>
      <c r="K942" s="19"/>
      <c r="L942" s="19"/>
      <c r="M942" s="19"/>
      <c r="N942" s="19"/>
      <c r="O942" s="19"/>
      <c r="P942" s="19"/>
      <c r="Q942" s="19"/>
      <c r="R942" s="19"/>
      <c r="S942" s="19"/>
      <c r="T942" s="19"/>
      <c r="U942" s="19"/>
      <c r="V942" s="19"/>
      <c r="W942" s="19"/>
      <c r="X942" s="19"/>
      <c r="Y942" s="19"/>
      <c r="Z942" s="19"/>
    </row>
    <row r="943" spans="1:26" ht="15.75" customHeight="1" x14ac:dyDescent="0.25">
      <c r="A943" s="19"/>
      <c r="B943" s="19"/>
      <c r="C943" s="27"/>
      <c r="D943" s="27"/>
      <c r="E943" s="27"/>
      <c r="F943" s="28"/>
      <c r="G943" s="19"/>
      <c r="H943" s="19"/>
      <c r="I943" s="19"/>
      <c r="J943" s="19"/>
      <c r="K943" s="19"/>
      <c r="L943" s="19"/>
      <c r="M943" s="19"/>
      <c r="N943" s="19"/>
      <c r="O943" s="19"/>
      <c r="P943" s="19"/>
      <c r="Q943" s="19"/>
      <c r="R943" s="19"/>
      <c r="S943" s="19"/>
      <c r="T943" s="19"/>
      <c r="U943" s="19"/>
      <c r="V943" s="19"/>
      <c r="W943" s="19"/>
      <c r="X943" s="19"/>
      <c r="Y943" s="19"/>
      <c r="Z943" s="19"/>
    </row>
    <row r="944" spans="1:26" ht="15.75" customHeight="1" x14ac:dyDescent="0.25">
      <c r="A944" s="19"/>
      <c r="B944" s="19"/>
      <c r="C944" s="27"/>
      <c r="D944" s="27"/>
      <c r="E944" s="27"/>
      <c r="F944" s="28"/>
      <c r="G944" s="19"/>
      <c r="H944" s="19"/>
      <c r="I944" s="19"/>
      <c r="J944" s="19"/>
      <c r="K944" s="19"/>
      <c r="L944" s="19"/>
      <c r="M944" s="19"/>
      <c r="N944" s="19"/>
      <c r="O944" s="19"/>
      <c r="P944" s="19"/>
      <c r="Q944" s="19"/>
      <c r="R944" s="19"/>
      <c r="S944" s="19"/>
      <c r="T944" s="19"/>
      <c r="U944" s="19"/>
      <c r="V944" s="19"/>
      <c r="W944" s="19"/>
      <c r="X944" s="19"/>
      <c r="Y944" s="19"/>
      <c r="Z944" s="19"/>
    </row>
    <row r="945" spans="1:26" ht="15.75" customHeight="1" x14ac:dyDescent="0.25">
      <c r="A945" s="19"/>
      <c r="B945" s="19"/>
      <c r="C945" s="27"/>
      <c r="D945" s="27"/>
      <c r="E945" s="27"/>
      <c r="F945" s="28"/>
      <c r="G945" s="19"/>
      <c r="H945" s="19"/>
      <c r="I945" s="19"/>
      <c r="J945" s="19"/>
      <c r="K945" s="19"/>
      <c r="L945" s="19"/>
      <c r="M945" s="19"/>
      <c r="N945" s="19"/>
      <c r="O945" s="19"/>
      <c r="P945" s="19"/>
      <c r="Q945" s="19"/>
      <c r="R945" s="19"/>
      <c r="S945" s="19"/>
      <c r="T945" s="19"/>
      <c r="U945" s="19"/>
      <c r="V945" s="19"/>
      <c r="W945" s="19"/>
      <c r="X945" s="19"/>
      <c r="Y945" s="19"/>
      <c r="Z945" s="19"/>
    </row>
    <row r="946" spans="1:26" ht="15.75" customHeight="1" x14ac:dyDescent="0.25">
      <c r="A946" s="19"/>
      <c r="B946" s="19"/>
      <c r="C946" s="27"/>
      <c r="D946" s="27"/>
      <c r="E946" s="27"/>
      <c r="F946" s="28"/>
      <c r="G946" s="19"/>
      <c r="H946" s="19"/>
      <c r="I946" s="19"/>
      <c r="J946" s="19"/>
      <c r="K946" s="19"/>
      <c r="L946" s="19"/>
      <c r="M946" s="19"/>
      <c r="N946" s="19"/>
      <c r="O946" s="19"/>
      <c r="P946" s="19"/>
      <c r="Q946" s="19"/>
      <c r="R946" s="19"/>
      <c r="S946" s="19"/>
      <c r="T946" s="19"/>
      <c r="U946" s="19"/>
      <c r="V946" s="19"/>
      <c r="W946" s="19"/>
      <c r="X946" s="19"/>
      <c r="Y946" s="19"/>
      <c r="Z946" s="19"/>
    </row>
    <row r="947" spans="1:26" ht="15.75" customHeight="1" x14ac:dyDescent="0.25">
      <c r="A947" s="19"/>
      <c r="B947" s="19"/>
      <c r="C947" s="27"/>
      <c r="D947" s="27"/>
      <c r="E947" s="27"/>
      <c r="F947" s="28"/>
      <c r="G947" s="19"/>
      <c r="H947" s="19"/>
      <c r="I947" s="19"/>
      <c r="J947" s="19"/>
      <c r="K947" s="19"/>
      <c r="L947" s="19"/>
      <c r="M947" s="19"/>
      <c r="N947" s="19"/>
      <c r="O947" s="19"/>
      <c r="P947" s="19"/>
      <c r="Q947" s="19"/>
      <c r="R947" s="19"/>
      <c r="S947" s="19"/>
      <c r="T947" s="19"/>
      <c r="U947" s="19"/>
      <c r="V947" s="19"/>
      <c r="W947" s="19"/>
      <c r="X947" s="19"/>
      <c r="Y947" s="19"/>
      <c r="Z947" s="19"/>
    </row>
    <row r="948" spans="1:26" ht="15.75" customHeight="1" x14ac:dyDescent="0.25">
      <c r="A948" s="19"/>
      <c r="B948" s="19"/>
      <c r="C948" s="27"/>
      <c r="D948" s="27"/>
      <c r="E948" s="27"/>
      <c r="F948" s="28"/>
      <c r="G948" s="19"/>
      <c r="H948" s="19"/>
      <c r="I948" s="19"/>
      <c r="J948" s="19"/>
      <c r="K948" s="19"/>
      <c r="L948" s="19"/>
      <c r="M948" s="19"/>
      <c r="N948" s="19"/>
      <c r="O948" s="19"/>
      <c r="P948" s="19"/>
      <c r="Q948" s="19"/>
      <c r="R948" s="19"/>
      <c r="S948" s="19"/>
      <c r="T948" s="19"/>
      <c r="U948" s="19"/>
      <c r="V948" s="19"/>
      <c r="W948" s="19"/>
      <c r="X948" s="19"/>
      <c r="Y948" s="19"/>
      <c r="Z948" s="19"/>
    </row>
    <row r="949" spans="1:26" ht="15.75" customHeight="1" x14ac:dyDescent="0.25">
      <c r="A949" s="19"/>
      <c r="B949" s="19"/>
      <c r="C949" s="27"/>
      <c r="D949" s="27"/>
      <c r="E949" s="27"/>
      <c r="F949" s="28"/>
      <c r="G949" s="19"/>
      <c r="H949" s="19"/>
      <c r="I949" s="19"/>
      <c r="J949" s="19"/>
      <c r="K949" s="19"/>
      <c r="L949" s="19"/>
      <c r="M949" s="19"/>
      <c r="N949" s="19"/>
      <c r="O949" s="19"/>
      <c r="P949" s="19"/>
      <c r="Q949" s="19"/>
      <c r="R949" s="19"/>
      <c r="S949" s="19"/>
      <c r="T949" s="19"/>
      <c r="U949" s="19"/>
      <c r="V949" s="19"/>
      <c r="W949" s="19"/>
      <c r="X949" s="19"/>
      <c r="Y949" s="19"/>
      <c r="Z949" s="19"/>
    </row>
    <row r="950" spans="1:26" ht="15.75" customHeight="1" x14ac:dyDescent="0.25">
      <c r="A950" s="19"/>
      <c r="B950" s="19"/>
      <c r="C950" s="27"/>
      <c r="D950" s="27"/>
      <c r="E950" s="27"/>
      <c r="F950" s="28"/>
      <c r="G950" s="19"/>
      <c r="H950" s="19"/>
      <c r="I950" s="19"/>
      <c r="J950" s="19"/>
      <c r="K950" s="19"/>
      <c r="L950" s="19"/>
      <c r="M950" s="19"/>
      <c r="N950" s="19"/>
      <c r="O950" s="19"/>
      <c r="P950" s="19"/>
      <c r="Q950" s="19"/>
      <c r="R950" s="19"/>
      <c r="S950" s="19"/>
      <c r="T950" s="19"/>
      <c r="U950" s="19"/>
      <c r="V950" s="19"/>
      <c r="W950" s="19"/>
      <c r="X950" s="19"/>
      <c r="Y950" s="19"/>
      <c r="Z950" s="19"/>
    </row>
    <row r="951" spans="1:26" ht="15.75" customHeight="1" x14ac:dyDescent="0.25">
      <c r="A951" s="19"/>
      <c r="B951" s="19"/>
      <c r="C951" s="27"/>
      <c r="D951" s="27"/>
      <c r="E951" s="27"/>
      <c r="F951" s="28"/>
      <c r="G951" s="19"/>
      <c r="H951" s="19"/>
      <c r="I951" s="19"/>
      <c r="J951" s="19"/>
      <c r="K951" s="19"/>
      <c r="L951" s="19"/>
      <c r="M951" s="19"/>
      <c r="N951" s="19"/>
      <c r="O951" s="19"/>
      <c r="P951" s="19"/>
      <c r="Q951" s="19"/>
      <c r="R951" s="19"/>
      <c r="S951" s="19"/>
      <c r="T951" s="19"/>
      <c r="U951" s="19"/>
      <c r="V951" s="19"/>
      <c r="W951" s="19"/>
      <c r="X951" s="19"/>
      <c r="Y951" s="19"/>
      <c r="Z951" s="19"/>
    </row>
    <row r="952" spans="1:26" ht="15.75" customHeight="1" x14ac:dyDescent="0.25">
      <c r="A952" s="19"/>
      <c r="B952" s="19"/>
      <c r="C952" s="27"/>
      <c r="D952" s="27"/>
      <c r="E952" s="27"/>
      <c r="F952" s="28"/>
      <c r="G952" s="19"/>
      <c r="H952" s="19"/>
      <c r="I952" s="19"/>
      <c r="J952" s="19"/>
      <c r="K952" s="19"/>
      <c r="L952" s="19"/>
      <c r="M952" s="19"/>
      <c r="N952" s="19"/>
      <c r="O952" s="19"/>
      <c r="P952" s="19"/>
      <c r="Q952" s="19"/>
      <c r="R952" s="19"/>
      <c r="S952" s="19"/>
      <c r="T952" s="19"/>
      <c r="U952" s="19"/>
      <c r="V952" s="19"/>
      <c r="W952" s="19"/>
      <c r="X952" s="19"/>
      <c r="Y952" s="19"/>
      <c r="Z952" s="19"/>
    </row>
    <row r="953" spans="1:26" ht="15.75" customHeight="1" x14ac:dyDescent="0.25">
      <c r="A953" s="19"/>
      <c r="B953" s="19"/>
      <c r="C953" s="27"/>
      <c r="D953" s="27"/>
      <c r="E953" s="27"/>
      <c r="F953" s="28"/>
      <c r="G953" s="19"/>
      <c r="H953" s="19"/>
      <c r="I953" s="19"/>
      <c r="J953" s="19"/>
      <c r="K953" s="19"/>
      <c r="L953" s="19"/>
      <c r="M953" s="19"/>
      <c r="N953" s="19"/>
      <c r="O953" s="19"/>
      <c r="P953" s="19"/>
      <c r="Q953" s="19"/>
      <c r="R953" s="19"/>
      <c r="S953" s="19"/>
      <c r="T953" s="19"/>
      <c r="U953" s="19"/>
      <c r="V953" s="19"/>
      <c r="W953" s="19"/>
      <c r="X953" s="19"/>
      <c r="Y953" s="19"/>
      <c r="Z953" s="19"/>
    </row>
    <row r="954" spans="1:26" ht="15.75" customHeight="1" x14ac:dyDescent="0.25">
      <c r="A954" s="19"/>
      <c r="B954" s="19"/>
      <c r="C954" s="27"/>
      <c r="D954" s="27"/>
      <c r="E954" s="27"/>
      <c r="F954" s="28"/>
      <c r="G954" s="19"/>
      <c r="H954" s="19"/>
      <c r="I954" s="19"/>
      <c r="J954" s="19"/>
      <c r="K954" s="19"/>
      <c r="L954" s="19"/>
      <c r="M954" s="19"/>
      <c r="N954" s="19"/>
      <c r="O954" s="19"/>
      <c r="P954" s="19"/>
      <c r="Q954" s="19"/>
      <c r="R954" s="19"/>
      <c r="S954" s="19"/>
      <c r="T954" s="19"/>
      <c r="U954" s="19"/>
      <c r="V954" s="19"/>
      <c r="W954" s="19"/>
      <c r="X954" s="19"/>
      <c r="Y954" s="19"/>
      <c r="Z954" s="19"/>
    </row>
    <row r="955" spans="1:26" ht="15.75" customHeight="1" x14ac:dyDescent="0.25">
      <c r="A955" s="19"/>
      <c r="B955" s="19"/>
      <c r="C955" s="27"/>
      <c r="D955" s="27"/>
      <c r="E955" s="27"/>
      <c r="F955" s="28"/>
      <c r="G955" s="19"/>
      <c r="H955" s="19"/>
      <c r="I955" s="19"/>
      <c r="J955" s="19"/>
      <c r="K955" s="19"/>
      <c r="L955" s="19"/>
      <c r="M955" s="19"/>
      <c r="N955" s="19"/>
      <c r="O955" s="19"/>
      <c r="P955" s="19"/>
      <c r="Q955" s="19"/>
      <c r="R955" s="19"/>
      <c r="S955" s="19"/>
      <c r="T955" s="19"/>
      <c r="U955" s="19"/>
      <c r="V955" s="19"/>
      <c r="W955" s="19"/>
      <c r="X955" s="19"/>
      <c r="Y955" s="19"/>
      <c r="Z955" s="19"/>
    </row>
    <row r="956" spans="1:26" ht="15.75" customHeight="1" x14ac:dyDescent="0.25">
      <c r="A956" s="19"/>
      <c r="B956" s="19"/>
      <c r="C956" s="27"/>
      <c r="D956" s="27"/>
      <c r="E956" s="27"/>
      <c r="F956" s="28"/>
      <c r="G956" s="19"/>
      <c r="H956" s="19"/>
      <c r="I956" s="19"/>
      <c r="J956" s="19"/>
      <c r="K956" s="19"/>
      <c r="L956" s="19"/>
      <c r="M956" s="19"/>
      <c r="N956" s="19"/>
      <c r="O956" s="19"/>
      <c r="P956" s="19"/>
      <c r="Q956" s="19"/>
      <c r="R956" s="19"/>
      <c r="S956" s="19"/>
      <c r="T956" s="19"/>
      <c r="U956" s="19"/>
      <c r="V956" s="19"/>
      <c r="W956" s="19"/>
      <c r="X956" s="19"/>
      <c r="Y956" s="19"/>
      <c r="Z956" s="19"/>
    </row>
    <row r="957" spans="1:26" ht="15.75" customHeight="1" x14ac:dyDescent="0.25">
      <c r="A957" s="19"/>
      <c r="B957" s="19"/>
      <c r="C957" s="27"/>
      <c r="D957" s="27"/>
      <c r="E957" s="27"/>
      <c r="F957" s="28"/>
      <c r="G957" s="19"/>
      <c r="H957" s="19"/>
      <c r="I957" s="19"/>
      <c r="J957" s="19"/>
      <c r="K957" s="19"/>
      <c r="L957" s="19"/>
      <c r="M957" s="19"/>
      <c r="N957" s="19"/>
      <c r="O957" s="19"/>
      <c r="P957" s="19"/>
      <c r="Q957" s="19"/>
      <c r="R957" s="19"/>
      <c r="S957" s="19"/>
      <c r="T957" s="19"/>
      <c r="U957" s="19"/>
      <c r="V957" s="19"/>
      <c r="W957" s="19"/>
      <c r="X957" s="19"/>
      <c r="Y957" s="19"/>
      <c r="Z957" s="19"/>
    </row>
    <row r="958" spans="1:26" ht="15.75" customHeight="1" x14ac:dyDescent="0.25">
      <c r="A958" s="19"/>
      <c r="B958" s="19"/>
      <c r="C958" s="27"/>
      <c r="D958" s="27"/>
      <c r="E958" s="27"/>
      <c r="F958" s="28"/>
      <c r="G958" s="19"/>
      <c r="H958" s="19"/>
      <c r="I958" s="19"/>
      <c r="J958" s="19"/>
      <c r="K958" s="19"/>
      <c r="L958" s="19"/>
      <c r="M958" s="19"/>
      <c r="N958" s="19"/>
      <c r="O958" s="19"/>
      <c r="P958" s="19"/>
      <c r="Q958" s="19"/>
      <c r="R958" s="19"/>
      <c r="S958" s="19"/>
      <c r="T958" s="19"/>
      <c r="U958" s="19"/>
      <c r="V958" s="19"/>
      <c r="W958" s="19"/>
      <c r="X958" s="19"/>
      <c r="Y958" s="19"/>
      <c r="Z958" s="19"/>
    </row>
    <row r="959" spans="1:26" ht="15.75" customHeight="1" x14ac:dyDescent="0.25">
      <c r="A959" s="19"/>
      <c r="B959" s="19"/>
      <c r="C959" s="27"/>
      <c r="D959" s="27"/>
      <c r="E959" s="27"/>
      <c r="F959" s="28"/>
      <c r="G959" s="19"/>
      <c r="H959" s="19"/>
      <c r="I959" s="19"/>
      <c r="J959" s="19"/>
      <c r="K959" s="19"/>
      <c r="L959" s="19"/>
      <c r="M959" s="19"/>
      <c r="N959" s="19"/>
      <c r="O959" s="19"/>
      <c r="P959" s="19"/>
      <c r="Q959" s="19"/>
      <c r="R959" s="19"/>
      <c r="S959" s="19"/>
      <c r="T959" s="19"/>
      <c r="U959" s="19"/>
      <c r="V959" s="19"/>
      <c r="W959" s="19"/>
      <c r="X959" s="19"/>
      <c r="Y959" s="19"/>
      <c r="Z959" s="19"/>
    </row>
    <row r="960" spans="1:26" ht="15.75" customHeight="1" x14ac:dyDescent="0.25">
      <c r="A960" s="19"/>
      <c r="B960" s="19"/>
      <c r="C960" s="27"/>
      <c r="D960" s="27"/>
      <c r="E960" s="27"/>
      <c r="F960" s="28"/>
      <c r="G960" s="19"/>
      <c r="H960" s="19"/>
      <c r="I960" s="19"/>
      <c r="J960" s="19"/>
      <c r="K960" s="19"/>
      <c r="L960" s="19"/>
      <c r="M960" s="19"/>
      <c r="N960" s="19"/>
      <c r="O960" s="19"/>
      <c r="P960" s="19"/>
      <c r="Q960" s="19"/>
      <c r="R960" s="19"/>
      <c r="S960" s="19"/>
      <c r="T960" s="19"/>
      <c r="U960" s="19"/>
      <c r="V960" s="19"/>
      <c r="W960" s="19"/>
      <c r="X960" s="19"/>
      <c r="Y960" s="19"/>
      <c r="Z960" s="19"/>
    </row>
    <row r="961" spans="1:26" ht="15.75" customHeight="1" x14ac:dyDescent="0.25">
      <c r="A961" s="19"/>
      <c r="B961" s="19"/>
      <c r="C961" s="27"/>
      <c r="D961" s="27"/>
      <c r="E961" s="27"/>
      <c r="F961" s="28"/>
      <c r="G961" s="19"/>
      <c r="H961" s="19"/>
      <c r="I961" s="19"/>
      <c r="J961" s="19"/>
      <c r="K961" s="19"/>
      <c r="L961" s="19"/>
      <c r="M961" s="19"/>
      <c r="N961" s="19"/>
      <c r="O961" s="19"/>
      <c r="P961" s="19"/>
      <c r="Q961" s="19"/>
      <c r="R961" s="19"/>
      <c r="S961" s="19"/>
      <c r="T961" s="19"/>
      <c r="U961" s="19"/>
      <c r="V961" s="19"/>
      <c r="W961" s="19"/>
      <c r="X961" s="19"/>
      <c r="Y961" s="19"/>
      <c r="Z961" s="19"/>
    </row>
    <row r="962" spans="1:26" ht="15.75" customHeight="1" x14ac:dyDescent="0.25">
      <c r="A962" s="19"/>
      <c r="B962" s="19"/>
      <c r="C962" s="27"/>
      <c r="D962" s="27"/>
      <c r="E962" s="27"/>
      <c r="F962" s="28"/>
      <c r="G962" s="19"/>
      <c r="H962" s="19"/>
      <c r="I962" s="19"/>
      <c r="J962" s="19"/>
      <c r="K962" s="19"/>
      <c r="L962" s="19"/>
      <c r="M962" s="19"/>
      <c r="N962" s="19"/>
      <c r="O962" s="19"/>
      <c r="P962" s="19"/>
      <c r="Q962" s="19"/>
      <c r="R962" s="19"/>
      <c r="S962" s="19"/>
      <c r="T962" s="19"/>
      <c r="U962" s="19"/>
      <c r="V962" s="19"/>
      <c r="W962" s="19"/>
      <c r="X962" s="19"/>
      <c r="Y962" s="19"/>
      <c r="Z962" s="19"/>
    </row>
    <row r="963" spans="1:26" ht="15.75" customHeight="1" x14ac:dyDescent="0.25">
      <c r="A963" s="19"/>
      <c r="B963" s="19"/>
      <c r="C963" s="27"/>
      <c r="D963" s="27"/>
      <c r="E963" s="27"/>
      <c r="F963" s="28"/>
      <c r="G963" s="19"/>
      <c r="H963" s="19"/>
      <c r="I963" s="19"/>
      <c r="J963" s="19"/>
      <c r="K963" s="19"/>
      <c r="L963" s="19"/>
      <c r="M963" s="19"/>
      <c r="N963" s="19"/>
      <c r="O963" s="19"/>
      <c r="P963" s="19"/>
      <c r="Q963" s="19"/>
      <c r="R963" s="19"/>
      <c r="S963" s="19"/>
      <c r="T963" s="19"/>
      <c r="U963" s="19"/>
      <c r="V963" s="19"/>
      <c r="W963" s="19"/>
      <c r="X963" s="19"/>
      <c r="Y963" s="19"/>
      <c r="Z963" s="19"/>
    </row>
    <row r="964" spans="1:26" ht="15.75" customHeight="1" x14ac:dyDescent="0.25">
      <c r="A964" s="19"/>
      <c r="B964" s="19"/>
      <c r="C964" s="27"/>
      <c r="D964" s="27"/>
      <c r="E964" s="27"/>
      <c r="F964" s="28"/>
      <c r="G964" s="19"/>
      <c r="H964" s="19"/>
      <c r="I964" s="19"/>
      <c r="J964" s="19"/>
      <c r="K964" s="19"/>
      <c r="L964" s="19"/>
      <c r="M964" s="19"/>
      <c r="N964" s="19"/>
      <c r="O964" s="19"/>
      <c r="P964" s="19"/>
      <c r="Q964" s="19"/>
      <c r="R964" s="19"/>
      <c r="S964" s="19"/>
      <c r="T964" s="19"/>
      <c r="U964" s="19"/>
      <c r="V964" s="19"/>
      <c r="W964" s="19"/>
      <c r="X964" s="19"/>
      <c r="Y964" s="19"/>
      <c r="Z964" s="19"/>
    </row>
    <row r="965" spans="1:26" ht="15.75" customHeight="1" x14ac:dyDescent="0.25">
      <c r="A965" s="19"/>
      <c r="B965" s="19"/>
      <c r="C965" s="27"/>
      <c r="D965" s="27"/>
      <c r="E965" s="27"/>
      <c r="F965" s="28"/>
      <c r="G965" s="19"/>
      <c r="H965" s="19"/>
      <c r="I965" s="19"/>
      <c r="J965" s="19"/>
      <c r="K965" s="19"/>
      <c r="L965" s="19"/>
      <c r="M965" s="19"/>
      <c r="N965" s="19"/>
      <c r="O965" s="19"/>
      <c r="P965" s="19"/>
      <c r="Q965" s="19"/>
      <c r="R965" s="19"/>
      <c r="S965" s="19"/>
      <c r="T965" s="19"/>
      <c r="U965" s="19"/>
      <c r="V965" s="19"/>
      <c r="W965" s="19"/>
      <c r="X965" s="19"/>
      <c r="Y965" s="19"/>
      <c r="Z965" s="19"/>
    </row>
    <row r="966" spans="1:26" ht="15.75" customHeight="1" x14ac:dyDescent="0.25">
      <c r="A966" s="19"/>
      <c r="B966" s="19"/>
      <c r="C966" s="27"/>
      <c r="D966" s="27"/>
      <c r="E966" s="27"/>
      <c r="F966" s="28"/>
      <c r="G966" s="19"/>
      <c r="H966" s="19"/>
      <c r="I966" s="19"/>
      <c r="J966" s="19"/>
      <c r="K966" s="19"/>
      <c r="L966" s="19"/>
      <c r="M966" s="19"/>
      <c r="N966" s="19"/>
      <c r="O966" s="19"/>
      <c r="P966" s="19"/>
      <c r="Q966" s="19"/>
      <c r="R966" s="19"/>
      <c r="S966" s="19"/>
      <c r="T966" s="19"/>
      <c r="U966" s="19"/>
      <c r="V966" s="19"/>
      <c r="W966" s="19"/>
      <c r="X966" s="19"/>
      <c r="Y966" s="19"/>
      <c r="Z966" s="19"/>
    </row>
    <row r="967" spans="1:26" ht="15.75" customHeight="1" x14ac:dyDescent="0.25">
      <c r="A967" s="19"/>
      <c r="B967" s="19"/>
      <c r="C967" s="27"/>
      <c r="D967" s="27"/>
      <c r="E967" s="27"/>
      <c r="F967" s="28"/>
      <c r="G967" s="19"/>
      <c r="H967" s="19"/>
      <c r="I967" s="19"/>
      <c r="J967" s="19"/>
      <c r="K967" s="19"/>
      <c r="L967" s="19"/>
      <c r="M967" s="19"/>
      <c r="N967" s="19"/>
      <c r="O967" s="19"/>
      <c r="P967" s="19"/>
      <c r="Q967" s="19"/>
      <c r="R967" s="19"/>
      <c r="S967" s="19"/>
      <c r="T967" s="19"/>
      <c r="U967" s="19"/>
      <c r="V967" s="19"/>
      <c r="W967" s="19"/>
      <c r="X967" s="19"/>
      <c r="Y967" s="19"/>
      <c r="Z967" s="19"/>
    </row>
    <row r="968" spans="1:26" ht="15.75" customHeight="1" x14ac:dyDescent="0.25">
      <c r="A968" s="19"/>
      <c r="B968" s="19"/>
      <c r="C968" s="27"/>
      <c r="D968" s="27"/>
      <c r="E968" s="27"/>
      <c r="F968" s="28"/>
      <c r="G968" s="19"/>
      <c r="H968" s="19"/>
      <c r="I968" s="19"/>
      <c r="J968" s="19"/>
      <c r="K968" s="19"/>
      <c r="L968" s="19"/>
      <c r="M968" s="19"/>
      <c r="N968" s="19"/>
      <c r="O968" s="19"/>
      <c r="P968" s="19"/>
      <c r="Q968" s="19"/>
      <c r="R968" s="19"/>
      <c r="S968" s="19"/>
      <c r="T968" s="19"/>
      <c r="U968" s="19"/>
      <c r="V968" s="19"/>
      <c r="W968" s="19"/>
      <c r="X968" s="19"/>
      <c r="Y968" s="19"/>
      <c r="Z968" s="19"/>
    </row>
    <row r="969" spans="1:26" ht="15.75" customHeight="1" x14ac:dyDescent="0.25">
      <c r="A969" s="19"/>
      <c r="B969" s="19"/>
      <c r="C969" s="27"/>
      <c r="D969" s="27"/>
      <c r="E969" s="27"/>
      <c r="F969" s="28"/>
      <c r="G969" s="19"/>
      <c r="H969" s="19"/>
      <c r="I969" s="19"/>
      <c r="J969" s="19"/>
      <c r="K969" s="19"/>
      <c r="L969" s="19"/>
      <c r="M969" s="19"/>
      <c r="N969" s="19"/>
      <c r="O969" s="19"/>
      <c r="P969" s="19"/>
      <c r="Q969" s="19"/>
      <c r="R969" s="19"/>
      <c r="S969" s="19"/>
      <c r="T969" s="19"/>
      <c r="U969" s="19"/>
      <c r="V969" s="19"/>
      <c r="W969" s="19"/>
      <c r="X969" s="19"/>
      <c r="Y969" s="19"/>
      <c r="Z969" s="19"/>
    </row>
    <row r="970" spans="1:26" ht="15.75" customHeight="1" x14ac:dyDescent="0.25">
      <c r="A970" s="19"/>
      <c r="B970" s="19"/>
      <c r="C970" s="27"/>
      <c r="D970" s="27"/>
      <c r="E970" s="27"/>
      <c r="F970" s="28"/>
      <c r="G970" s="19"/>
      <c r="H970" s="19"/>
      <c r="I970" s="19"/>
      <c r="J970" s="19"/>
      <c r="K970" s="19"/>
      <c r="L970" s="19"/>
      <c r="M970" s="19"/>
      <c r="N970" s="19"/>
      <c r="O970" s="19"/>
      <c r="P970" s="19"/>
      <c r="Q970" s="19"/>
      <c r="R970" s="19"/>
      <c r="S970" s="19"/>
      <c r="T970" s="19"/>
      <c r="U970" s="19"/>
      <c r="V970" s="19"/>
      <c r="W970" s="19"/>
      <c r="X970" s="19"/>
      <c r="Y970" s="19"/>
      <c r="Z970" s="19"/>
    </row>
    <row r="971" spans="1:26" ht="15.75" customHeight="1" x14ac:dyDescent="0.25">
      <c r="A971" s="19"/>
      <c r="B971" s="19"/>
      <c r="C971" s="27"/>
      <c r="D971" s="27"/>
      <c r="E971" s="27"/>
      <c r="F971" s="28"/>
      <c r="G971" s="19"/>
      <c r="H971" s="19"/>
      <c r="I971" s="19"/>
      <c r="J971" s="19"/>
      <c r="K971" s="19"/>
      <c r="L971" s="19"/>
      <c r="M971" s="19"/>
      <c r="N971" s="19"/>
      <c r="O971" s="19"/>
      <c r="P971" s="19"/>
      <c r="Q971" s="19"/>
      <c r="R971" s="19"/>
      <c r="S971" s="19"/>
      <c r="T971" s="19"/>
      <c r="U971" s="19"/>
      <c r="V971" s="19"/>
      <c r="W971" s="19"/>
      <c r="X971" s="19"/>
      <c r="Y971" s="19"/>
      <c r="Z971" s="19"/>
    </row>
    <row r="972" spans="1:26" ht="15.75" customHeight="1" x14ac:dyDescent="0.25">
      <c r="A972" s="19"/>
      <c r="B972" s="19"/>
      <c r="C972" s="27"/>
      <c r="D972" s="27"/>
      <c r="E972" s="27"/>
      <c r="F972" s="28"/>
      <c r="G972" s="19"/>
      <c r="H972" s="19"/>
      <c r="I972" s="19"/>
      <c r="J972" s="19"/>
      <c r="K972" s="19"/>
      <c r="L972" s="19"/>
      <c r="M972" s="19"/>
      <c r="N972" s="19"/>
      <c r="O972" s="19"/>
      <c r="P972" s="19"/>
      <c r="Q972" s="19"/>
      <c r="R972" s="19"/>
      <c r="S972" s="19"/>
      <c r="T972" s="19"/>
      <c r="U972" s="19"/>
      <c r="V972" s="19"/>
      <c r="W972" s="19"/>
      <c r="X972" s="19"/>
      <c r="Y972" s="19"/>
      <c r="Z972" s="19"/>
    </row>
    <row r="973" spans="1:26" ht="15.75" customHeight="1" x14ac:dyDescent="0.25">
      <c r="A973" s="19"/>
      <c r="B973" s="19"/>
      <c r="C973" s="27"/>
      <c r="D973" s="27"/>
      <c r="E973" s="27"/>
      <c r="F973" s="28"/>
      <c r="G973" s="19"/>
      <c r="H973" s="19"/>
      <c r="I973" s="19"/>
      <c r="J973" s="19"/>
      <c r="K973" s="19"/>
      <c r="L973" s="19"/>
      <c r="M973" s="19"/>
      <c r="N973" s="19"/>
      <c r="O973" s="19"/>
      <c r="P973" s="19"/>
      <c r="Q973" s="19"/>
      <c r="R973" s="19"/>
      <c r="S973" s="19"/>
      <c r="T973" s="19"/>
      <c r="U973" s="19"/>
      <c r="V973" s="19"/>
      <c r="W973" s="19"/>
      <c r="X973" s="19"/>
      <c r="Y973" s="19"/>
      <c r="Z973" s="19"/>
    </row>
    <row r="974" spans="1:26" ht="15.75" customHeight="1" x14ac:dyDescent="0.25">
      <c r="A974" s="19"/>
      <c r="B974" s="19"/>
      <c r="C974" s="27"/>
      <c r="D974" s="27"/>
      <c r="E974" s="27"/>
      <c r="F974" s="28"/>
      <c r="G974" s="19"/>
      <c r="H974" s="19"/>
      <c r="I974" s="19"/>
      <c r="J974" s="19"/>
      <c r="K974" s="19"/>
      <c r="L974" s="19"/>
      <c r="M974" s="19"/>
      <c r="N974" s="19"/>
      <c r="O974" s="19"/>
      <c r="P974" s="19"/>
      <c r="Q974" s="19"/>
      <c r="R974" s="19"/>
      <c r="S974" s="19"/>
      <c r="T974" s="19"/>
      <c r="U974" s="19"/>
      <c r="V974" s="19"/>
      <c r="W974" s="19"/>
      <c r="X974" s="19"/>
      <c r="Y974" s="19"/>
      <c r="Z974" s="19"/>
    </row>
    <row r="975" spans="1:26" ht="15.75" customHeight="1" x14ac:dyDescent="0.25">
      <c r="A975" s="19"/>
      <c r="B975" s="19"/>
      <c r="C975" s="27"/>
      <c r="D975" s="27"/>
      <c r="E975" s="27"/>
      <c r="F975" s="28"/>
      <c r="G975" s="19"/>
      <c r="H975" s="19"/>
      <c r="I975" s="19"/>
      <c r="J975" s="19"/>
      <c r="K975" s="19"/>
      <c r="L975" s="19"/>
      <c r="M975" s="19"/>
      <c r="N975" s="19"/>
      <c r="O975" s="19"/>
      <c r="P975" s="19"/>
      <c r="Q975" s="19"/>
      <c r="R975" s="19"/>
      <c r="S975" s="19"/>
      <c r="T975" s="19"/>
      <c r="U975" s="19"/>
      <c r="V975" s="19"/>
      <c r="W975" s="19"/>
      <c r="X975" s="19"/>
      <c r="Y975" s="19"/>
      <c r="Z975" s="19"/>
    </row>
    <row r="976" spans="1:26" ht="15.75" customHeight="1" x14ac:dyDescent="0.25">
      <c r="A976" s="19"/>
      <c r="B976" s="19"/>
      <c r="C976" s="27"/>
      <c r="D976" s="27"/>
      <c r="E976" s="27"/>
      <c r="F976" s="28"/>
      <c r="G976" s="19"/>
      <c r="H976" s="19"/>
      <c r="I976" s="19"/>
      <c r="J976" s="19"/>
      <c r="K976" s="19"/>
      <c r="L976" s="19"/>
      <c r="M976" s="19"/>
      <c r="N976" s="19"/>
      <c r="O976" s="19"/>
      <c r="P976" s="19"/>
      <c r="Q976" s="19"/>
      <c r="R976" s="19"/>
      <c r="S976" s="19"/>
      <c r="T976" s="19"/>
      <c r="U976" s="19"/>
      <c r="V976" s="19"/>
      <c r="W976" s="19"/>
      <c r="X976" s="19"/>
      <c r="Y976" s="19"/>
      <c r="Z976" s="19"/>
    </row>
    <row r="977" spans="1:26" ht="15.75" customHeight="1" x14ac:dyDescent="0.25">
      <c r="A977" s="19"/>
      <c r="B977" s="19"/>
      <c r="C977" s="27"/>
      <c r="D977" s="27"/>
      <c r="E977" s="27"/>
      <c r="F977" s="28"/>
      <c r="G977" s="19"/>
      <c r="H977" s="19"/>
      <c r="I977" s="19"/>
      <c r="J977" s="19"/>
      <c r="K977" s="19"/>
      <c r="L977" s="19"/>
      <c r="M977" s="19"/>
      <c r="N977" s="19"/>
      <c r="O977" s="19"/>
      <c r="P977" s="19"/>
      <c r="Q977" s="19"/>
      <c r="R977" s="19"/>
      <c r="S977" s="19"/>
      <c r="T977" s="19"/>
      <c r="U977" s="19"/>
      <c r="V977" s="19"/>
      <c r="W977" s="19"/>
      <c r="X977" s="19"/>
      <c r="Y977" s="19"/>
      <c r="Z977" s="19"/>
    </row>
    <row r="978" spans="1:26" ht="15.75" customHeight="1" x14ac:dyDescent="0.25">
      <c r="A978" s="19"/>
      <c r="B978" s="19"/>
      <c r="C978" s="27"/>
      <c r="D978" s="27"/>
      <c r="E978" s="27"/>
      <c r="F978" s="28"/>
      <c r="G978" s="19"/>
      <c r="H978" s="19"/>
      <c r="I978" s="19"/>
      <c r="J978" s="19"/>
      <c r="K978" s="19"/>
      <c r="L978" s="19"/>
      <c r="M978" s="19"/>
      <c r="N978" s="19"/>
      <c r="O978" s="19"/>
      <c r="P978" s="19"/>
      <c r="Q978" s="19"/>
      <c r="R978" s="19"/>
      <c r="S978" s="19"/>
      <c r="T978" s="19"/>
      <c r="U978" s="19"/>
      <c r="V978" s="19"/>
      <c r="W978" s="19"/>
      <c r="X978" s="19"/>
      <c r="Y978" s="19"/>
      <c r="Z978" s="19"/>
    </row>
    <row r="979" spans="1:26" ht="15.75" customHeight="1" x14ac:dyDescent="0.25">
      <c r="A979" s="19"/>
      <c r="B979" s="19"/>
      <c r="C979" s="27"/>
      <c r="D979" s="27"/>
      <c r="E979" s="27"/>
      <c r="F979" s="28"/>
      <c r="G979" s="19"/>
      <c r="H979" s="19"/>
      <c r="I979" s="19"/>
      <c r="J979" s="19"/>
      <c r="K979" s="19"/>
      <c r="L979" s="19"/>
      <c r="M979" s="19"/>
      <c r="N979" s="19"/>
      <c r="O979" s="19"/>
      <c r="P979" s="19"/>
      <c r="Q979" s="19"/>
      <c r="R979" s="19"/>
      <c r="S979" s="19"/>
      <c r="T979" s="19"/>
      <c r="U979" s="19"/>
      <c r="V979" s="19"/>
      <c r="W979" s="19"/>
      <c r="X979" s="19"/>
      <c r="Y979" s="19"/>
      <c r="Z979" s="19"/>
    </row>
    <row r="980" spans="1:26" ht="15.75" customHeight="1" x14ac:dyDescent="0.25">
      <c r="A980" s="19"/>
      <c r="B980" s="19"/>
      <c r="C980" s="27"/>
      <c r="D980" s="27"/>
      <c r="E980" s="27"/>
      <c r="F980" s="28"/>
      <c r="G980" s="19"/>
      <c r="H980" s="19"/>
      <c r="I980" s="19"/>
      <c r="J980" s="19"/>
      <c r="K980" s="19"/>
      <c r="L980" s="19"/>
      <c r="M980" s="19"/>
      <c r="N980" s="19"/>
      <c r="O980" s="19"/>
      <c r="P980" s="19"/>
      <c r="Q980" s="19"/>
      <c r="R980" s="19"/>
      <c r="S980" s="19"/>
      <c r="T980" s="19"/>
      <c r="U980" s="19"/>
      <c r="V980" s="19"/>
      <c r="W980" s="19"/>
      <c r="X980" s="19"/>
      <c r="Y980" s="19"/>
      <c r="Z980" s="19"/>
    </row>
    <row r="981" spans="1:26" ht="15.75" customHeight="1" x14ac:dyDescent="0.25">
      <c r="A981" s="19"/>
      <c r="B981" s="19"/>
      <c r="C981" s="27"/>
      <c r="D981" s="27"/>
      <c r="E981" s="27"/>
      <c r="F981" s="28"/>
      <c r="G981" s="19"/>
      <c r="H981" s="19"/>
      <c r="I981" s="19"/>
      <c r="J981" s="19"/>
      <c r="K981" s="19"/>
      <c r="L981" s="19"/>
      <c r="M981" s="19"/>
      <c r="N981" s="19"/>
      <c r="O981" s="19"/>
      <c r="P981" s="19"/>
      <c r="Q981" s="19"/>
      <c r="R981" s="19"/>
      <c r="S981" s="19"/>
      <c r="T981" s="19"/>
      <c r="U981" s="19"/>
      <c r="V981" s="19"/>
      <c r="W981" s="19"/>
      <c r="X981" s="19"/>
      <c r="Y981" s="19"/>
      <c r="Z981" s="19"/>
    </row>
    <row r="982" spans="1:26" ht="15.75" customHeight="1" x14ac:dyDescent="0.25">
      <c r="A982" s="19"/>
      <c r="B982" s="19"/>
      <c r="C982" s="27"/>
      <c r="D982" s="27"/>
      <c r="E982" s="27"/>
      <c r="F982" s="28"/>
      <c r="G982" s="19"/>
      <c r="H982" s="19"/>
      <c r="I982" s="19"/>
      <c r="J982" s="19"/>
      <c r="K982" s="19"/>
      <c r="L982" s="19"/>
      <c r="M982" s="19"/>
      <c r="N982" s="19"/>
      <c r="O982" s="19"/>
      <c r="P982" s="19"/>
      <c r="Q982" s="19"/>
      <c r="R982" s="19"/>
      <c r="S982" s="19"/>
      <c r="T982" s="19"/>
      <c r="U982" s="19"/>
      <c r="V982" s="19"/>
      <c r="W982" s="19"/>
      <c r="X982" s="19"/>
      <c r="Y982" s="19"/>
      <c r="Z982" s="19"/>
    </row>
    <row r="983" spans="1:26" ht="15.75" customHeight="1" x14ac:dyDescent="0.25">
      <c r="A983" s="19"/>
      <c r="B983" s="19"/>
      <c r="C983" s="27"/>
      <c r="D983" s="27"/>
      <c r="E983" s="27"/>
      <c r="F983" s="28"/>
      <c r="G983" s="19"/>
      <c r="H983" s="19"/>
      <c r="I983" s="19"/>
      <c r="J983" s="19"/>
      <c r="K983" s="19"/>
      <c r="L983" s="19"/>
      <c r="M983" s="19"/>
      <c r="N983" s="19"/>
      <c r="O983" s="19"/>
      <c r="P983" s="19"/>
      <c r="Q983" s="19"/>
      <c r="R983" s="19"/>
      <c r="S983" s="19"/>
      <c r="T983" s="19"/>
      <c r="U983" s="19"/>
      <c r="V983" s="19"/>
      <c r="W983" s="19"/>
      <c r="X983" s="19"/>
      <c r="Y983" s="19"/>
      <c r="Z983" s="19"/>
    </row>
    <row r="984" spans="1:26" ht="15.75" customHeight="1" x14ac:dyDescent="0.25">
      <c r="A984" s="19"/>
      <c r="B984" s="19"/>
      <c r="C984" s="27"/>
      <c r="D984" s="27"/>
      <c r="E984" s="27"/>
      <c r="F984" s="28"/>
      <c r="G984" s="19"/>
      <c r="H984" s="19"/>
      <c r="I984" s="19"/>
      <c r="J984" s="19"/>
      <c r="K984" s="19"/>
      <c r="L984" s="19"/>
      <c r="M984" s="19"/>
      <c r="N984" s="19"/>
      <c r="O984" s="19"/>
      <c r="P984" s="19"/>
      <c r="Q984" s="19"/>
      <c r="R984" s="19"/>
      <c r="S984" s="19"/>
      <c r="T984" s="19"/>
      <c r="U984" s="19"/>
      <c r="V984" s="19"/>
      <c r="W984" s="19"/>
      <c r="X984" s="19"/>
      <c r="Y984" s="19"/>
      <c r="Z984" s="19"/>
    </row>
    <row r="985" spans="1:26" ht="15.75" customHeight="1" x14ac:dyDescent="0.25">
      <c r="A985" s="19"/>
      <c r="B985" s="19"/>
      <c r="C985" s="27"/>
      <c r="D985" s="27"/>
      <c r="E985" s="27"/>
      <c r="F985" s="28"/>
      <c r="G985" s="19"/>
      <c r="H985" s="19"/>
      <c r="I985" s="19"/>
      <c r="J985" s="19"/>
      <c r="K985" s="19"/>
      <c r="L985" s="19"/>
      <c r="M985" s="19"/>
      <c r="N985" s="19"/>
      <c r="O985" s="19"/>
      <c r="P985" s="19"/>
      <c r="Q985" s="19"/>
      <c r="R985" s="19"/>
      <c r="S985" s="19"/>
      <c r="T985" s="19"/>
      <c r="U985" s="19"/>
      <c r="V985" s="19"/>
      <c r="W985" s="19"/>
      <c r="X985" s="19"/>
      <c r="Y985" s="19"/>
      <c r="Z985" s="19"/>
    </row>
    <row r="986" spans="1:26" ht="15.75" customHeight="1" x14ac:dyDescent="0.25">
      <c r="A986" s="19"/>
      <c r="B986" s="19"/>
      <c r="C986" s="27"/>
      <c r="D986" s="27"/>
      <c r="E986" s="27"/>
      <c r="F986" s="28"/>
      <c r="G986" s="19"/>
      <c r="H986" s="19"/>
      <c r="I986" s="19"/>
      <c r="J986" s="19"/>
      <c r="K986" s="19"/>
      <c r="L986" s="19"/>
      <c r="M986" s="19"/>
      <c r="N986" s="19"/>
      <c r="O986" s="19"/>
      <c r="P986" s="19"/>
      <c r="Q986" s="19"/>
      <c r="R986" s="19"/>
      <c r="S986" s="19"/>
      <c r="T986" s="19"/>
      <c r="U986" s="19"/>
      <c r="V986" s="19"/>
      <c r="W986" s="19"/>
      <c r="X986" s="19"/>
      <c r="Y986" s="19"/>
      <c r="Z986" s="19"/>
    </row>
    <row r="987" spans="1:26" ht="15.75" customHeight="1" x14ac:dyDescent="0.25">
      <c r="A987" s="19"/>
      <c r="B987" s="19"/>
      <c r="C987" s="27"/>
      <c r="D987" s="27"/>
      <c r="E987" s="27"/>
      <c r="F987" s="28"/>
      <c r="G987" s="19"/>
      <c r="H987" s="19"/>
      <c r="I987" s="19"/>
      <c r="J987" s="19"/>
      <c r="K987" s="19"/>
      <c r="L987" s="19"/>
      <c r="M987" s="19"/>
      <c r="N987" s="19"/>
      <c r="O987" s="19"/>
      <c r="P987" s="19"/>
      <c r="Q987" s="19"/>
      <c r="R987" s="19"/>
      <c r="S987" s="19"/>
      <c r="T987" s="19"/>
      <c r="U987" s="19"/>
      <c r="V987" s="19"/>
      <c r="W987" s="19"/>
      <c r="X987" s="19"/>
      <c r="Y987" s="19"/>
      <c r="Z987" s="19"/>
    </row>
    <row r="988" spans="1:26" ht="15.75" customHeight="1" x14ac:dyDescent="0.25">
      <c r="A988" s="19"/>
      <c r="B988" s="19"/>
      <c r="C988" s="27"/>
      <c r="D988" s="27"/>
      <c r="E988" s="27"/>
      <c r="F988" s="28"/>
      <c r="G988" s="19"/>
      <c r="H988" s="19"/>
      <c r="I988" s="19"/>
      <c r="J988" s="19"/>
      <c r="K988" s="19"/>
      <c r="L988" s="19"/>
      <c r="M988" s="19"/>
      <c r="N988" s="19"/>
      <c r="O988" s="19"/>
      <c r="P988" s="19"/>
      <c r="Q988" s="19"/>
      <c r="R988" s="19"/>
      <c r="S988" s="19"/>
      <c r="T988" s="19"/>
      <c r="U988" s="19"/>
      <c r="V988" s="19"/>
      <c r="W988" s="19"/>
      <c r="X988" s="19"/>
      <c r="Y988" s="19"/>
      <c r="Z988" s="19"/>
    </row>
    <row r="989" spans="1:26" ht="15.75" customHeight="1" x14ac:dyDescent="0.25">
      <c r="A989" s="19"/>
      <c r="B989" s="19"/>
      <c r="C989" s="27"/>
      <c r="D989" s="27"/>
      <c r="E989" s="27"/>
      <c r="F989" s="28"/>
      <c r="G989" s="19"/>
      <c r="H989" s="19"/>
      <c r="I989" s="19"/>
      <c r="J989" s="19"/>
      <c r="K989" s="19"/>
      <c r="L989" s="19"/>
      <c r="M989" s="19"/>
      <c r="N989" s="19"/>
      <c r="O989" s="19"/>
      <c r="P989" s="19"/>
      <c r="Q989" s="19"/>
      <c r="R989" s="19"/>
      <c r="S989" s="19"/>
      <c r="T989" s="19"/>
      <c r="U989" s="19"/>
      <c r="V989" s="19"/>
      <c r="W989" s="19"/>
      <c r="X989" s="19"/>
      <c r="Y989" s="19"/>
      <c r="Z989" s="19"/>
    </row>
    <row r="990" spans="1:26" ht="15.75" customHeight="1" x14ac:dyDescent="0.25">
      <c r="A990" s="19"/>
      <c r="B990" s="19"/>
      <c r="C990" s="27"/>
      <c r="D990" s="27"/>
      <c r="E990" s="27"/>
      <c r="F990" s="28"/>
      <c r="G990" s="19"/>
      <c r="H990" s="19"/>
      <c r="I990" s="19"/>
      <c r="J990" s="19"/>
      <c r="K990" s="19"/>
      <c r="L990" s="19"/>
      <c r="M990" s="19"/>
      <c r="N990" s="19"/>
      <c r="O990" s="19"/>
      <c r="P990" s="19"/>
      <c r="Q990" s="19"/>
      <c r="R990" s="19"/>
      <c r="S990" s="19"/>
      <c r="T990" s="19"/>
      <c r="U990" s="19"/>
      <c r="V990" s="19"/>
      <c r="W990" s="19"/>
      <c r="X990" s="19"/>
      <c r="Y990" s="19"/>
      <c r="Z990" s="19"/>
    </row>
    <row r="991" spans="1:26" ht="15.75" customHeight="1" x14ac:dyDescent="0.25">
      <c r="A991" s="19"/>
      <c r="B991" s="19"/>
      <c r="C991" s="27"/>
      <c r="D991" s="27"/>
      <c r="E991" s="27"/>
      <c r="F991" s="28"/>
      <c r="G991" s="19"/>
      <c r="H991" s="19"/>
      <c r="I991" s="19"/>
      <c r="J991" s="19"/>
      <c r="K991" s="19"/>
      <c r="L991" s="19"/>
      <c r="M991" s="19"/>
      <c r="N991" s="19"/>
      <c r="O991" s="19"/>
      <c r="P991" s="19"/>
      <c r="Q991" s="19"/>
      <c r="R991" s="19"/>
      <c r="S991" s="19"/>
      <c r="T991" s="19"/>
      <c r="U991" s="19"/>
      <c r="V991" s="19"/>
      <c r="W991" s="19"/>
      <c r="X991" s="19"/>
      <c r="Y991" s="19"/>
      <c r="Z991" s="19"/>
    </row>
    <row r="992" spans="1:26" ht="15.75" customHeight="1" x14ac:dyDescent="0.25">
      <c r="A992" s="19"/>
      <c r="B992" s="19"/>
      <c r="C992" s="27"/>
      <c r="D992" s="27"/>
      <c r="E992" s="27"/>
      <c r="F992" s="28"/>
      <c r="G992" s="19"/>
      <c r="H992" s="19"/>
      <c r="I992" s="19"/>
      <c r="J992" s="19"/>
      <c r="K992" s="19"/>
      <c r="L992" s="19"/>
      <c r="M992" s="19"/>
      <c r="N992" s="19"/>
      <c r="O992" s="19"/>
      <c r="P992" s="19"/>
      <c r="Q992" s="19"/>
      <c r="R992" s="19"/>
      <c r="S992" s="19"/>
      <c r="T992" s="19"/>
      <c r="U992" s="19"/>
      <c r="V992" s="19"/>
      <c r="W992" s="19"/>
      <c r="X992" s="19"/>
      <c r="Y992" s="19"/>
      <c r="Z992" s="19"/>
    </row>
    <row r="993" spans="1:26" ht="15.75" customHeight="1" x14ac:dyDescent="0.25">
      <c r="A993" s="19"/>
      <c r="B993" s="19"/>
      <c r="C993" s="27"/>
      <c r="D993" s="27"/>
      <c r="E993" s="27"/>
      <c r="F993" s="28"/>
      <c r="G993" s="19"/>
      <c r="H993" s="19"/>
      <c r="I993" s="19"/>
      <c r="J993" s="19"/>
      <c r="K993" s="19"/>
      <c r="L993" s="19"/>
      <c r="M993" s="19"/>
      <c r="N993" s="19"/>
      <c r="O993" s="19"/>
      <c r="P993" s="19"/>
      <c r="Q993" s="19"/>
      <c r="R993" s="19"/>
      <c r="S993" s="19"/>
      <c r="T993" s="19"/>
      <c r="U993" s="19"/>
      <c r="V993" s="19"/>
      <c r="W993" s="19"/>
      <c r="X993" s="19"/>
      <c r="Y993" s="19"/>
      <c r="Z993" s="19"/>
    </row>
    <row r="994" spans="1:26" ht="15.75" customHeight="1" x14ac:dyDescent="0.25">
      <c r="A994" s="19"/>
      <c r="B994" s="19"/>
      <c r="C994" s="27"/>
      <c r="D994" s="27"/>
      <c r="E994" s="27"/>
      <c r="F994" s="28"/>
      <c r="G994" s="19"/>
      <c r="H994" s="19"/>
      <c r="I994" s="19"/>
      <c r="J994" s="19"/>
      <c r="K994" s="19"/>
      <c r="L994" s="19"/>
      <c r="M994" s="19"/>
      <c r="N994" s="19"/>
      <c r="O994" s="19"/>
      <c r="P994" s="19"/>
      <c r="Q994" s="19"/>
      <c r="R994" s="19"/>
      <c r="S994" s="19"/>
      <c r="T994" s="19"/>
      <c r="U994" s="19"/>
      <c r="V994" s="19"/>
      <c r="W994" s="19"/>
      <c r="X994" s="19"/>
      <c r="Y994" s="19"/>
      <c r="Z994" s="19"/>
    </row>
    <row r="995" spans="1:26" ht="15.75" customHeight="1" x14ac:dyDescent="0.25">
      <c r="A995" s="19"/>
      <c r="B995" s="19"/>
      <c r="C995" s="27"/>
      <c r="D995" s="27"/>
      <c r="E995" s="27"/>
      <c r="F995" s="28"/>
      <c r="G995" s="19"/>
      <c r="H995" s="19"/>
      <c r="I995" s="19"/>
      <c r="J995" s="19"/>
      <c r="K995" s="19"/>
      <c r="L995" s="19"/>
      <c r="M995" s="19"/>
      <c r="N995" s="19"/>
      <c r="O995" s="19"/>
      <c r="P995" s="19"/>
      <c r="Q995" s="19"/>
      <c r="R995" s="19"/>
      <c r="S995" s="19"/>
      <c r="T995" s="19"/>
      <c r="U995" s="19"/>
      <c r="V995" s="19"/>
      <c r="W995" s="19"/>
      <c r="X995" s="19"/>
      <c r="Y995" s="19"/>
      <c r="Z995" s="19"/>
    </row>
    <row r="996" spans="1:26" ht="15.75" customHeight="1" x14ac:dyDescent="0.25">
      <c r="A996" s="19"/>
      <c r="B996" s="19"/>
      <c r="C996" s="27"/>
      <c r="D996" s="27"/>
      <c r="E996" s="27"/>
      <c r="F996" s="28"/>
      <c r="G996" s="19"/>
      <c r="H996" s="19"/>
      <c r="I996" s="19"/>
      <c r="J996" s="19"/>
      <c r="K996" s="19"/>
      <c r="L996" s="19"/>
      <c r="M996" s="19"/>
      <c r="N996" s="19"/>
      <c r="O996" s="19"/>
      <c r="P996" s="19"/>
      <c r="Q996" s="19"/>
      <c r="R996" s="19"/>
      <c r="S996" s="19"/>
      <c r="T996" s="19"/>
      <c r="U996" s="19"/>
      <c r="V996" s="19"/>
      <c r="W996" s="19"/>
      <c r="X996" s="19"/>
      <c r="Y996" s="19"/>
      <c r="Z996" s="19"/>
    </row>
    <row r="997" spans="1:26" ht="15.75" customHeight="1" x14ac:dyDescent="0.25">
      <c r="A997" s="19"/>
      <c r="B997" s="19"/>
      <c r="C997" s="27"/>
      <c r="D997" s="27"/>
      <c r="E997" s="27"/>
      <c r="F997" s="28"/>
      <c r="G997" s="19"/>
      <c r="H997" s="19"/>
      <c r="I997" s="19"/>
      <c r="J997" s="19"/>
      <c r="K997" s="19"/>
      <c r="L997" s="19"/>
      <c r="M997" s="19"/>
      <c r="N997" s="19"/>
      <c r="O997" s="19"/>
      <c r="P997" s="19"/>
      <c r="Q997" s="19"/>
      <c r="R997" s="19"/>
      <c r="S997" s="19"/>
      <c r="T997" s="19"/>
      <c r="U997" s="19"/>
      <c r="V997" s="19"/>
      <c r="W997" s="19"/>
      <c r="X997" s="19"/>
      <c r="Y997" s="19"/>
      <c r="Z997"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980"/>
  <sheetViews>
    <sheetView view="pageBreakPreview" topLeftCell="A103" zoomScaleNormal="100" zoomScaleSheetLayoutView="100" workbookViewId="0">
      <selection activeCell="C44" sqref="C44"/>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7"/>
      <c r="D1" s="27"/>
      <c r="E1" s="27"/>
      <c r="F1" s="28"/>
      <c r="G1" s="19"/>
      <c r="H1" s="19"/>
      <c r="I1" s="19"/>
      <c r="J1" s="19"/>
      <c r="K1" s="19"/>
      <c r="L1" s="19"/>
      <c r="M1" s="19"/>
      <c r="N1" s="19"/>
      <c r="O1" s="19"/>
      <c r="P1" s="19"/>
      <c r="Q1" s="19"/>
      <c r="R1" s="19"/>
      <c r="S1" s="19"/>
      <c r="T1" s="19"/>
      <c r="U1" s="19"/>
      <c r="V1" s="19"/>
      <c r="W1" s="19"/>
      <c r="X1" s="19"/>
      <c r="Y1" s="19"/>
      <c r="Z1" s="19"/>
    </row>
    <row r="2" spans="1:26" ht="15.6" x14ac:dyDescent="0.25">
      <c r="A2" s="29" t="str">
        <f>SUMMARY!A2</f>
        <v>PRENTON RUFC CHANGING ROOMS</v>
      </c>
      <c r="B2" s="19"/>
      <c r="C2" s="27"/>
      <c r="D2" s="27"/>
      <c r="E2" s="27"/>
      <c r="F2" s="28"/>
      <c r="G2" s="19"/>
      <c r="H2" s="19"/>
      <c r="I2" s="19"/>
      <c r="J2" s="19"/>
      <c r="K2" s="19"/>
      <c r="L2" s="19"/>
      <c r="M2" s="19"/>
      <c r="N2" s="19"/>
      <c r="O2" s="19"/>
      <c r="P2" s="19"/>
      <c r="Q2" s="19"/>
      <c r="R2" s="19"/>
      <c r="S2" s="19"/>
      <c r="T2" s="19"/>
      <c r="U2" s="19"/>
      <c r="V2" s="19"/>
      <c r="W2" s="19"/>
      <c r="X2" s="19"/>
      <c r="Y2" s="19"/>
      <c r="Z2" s="19"/>
    </row>
    <row r="3" spans="1:26" x14ac:dyDescent="0.25">
      <c r="A3" s="19"/>
      <c r="B3" s="19"/>
      <c r="C3" s="27"/>
      <c r="D3" s="27"/>
      <c r="E3" s="27"/>
      <c r="F3" s="28"/>
      <c r="G3" s="19"/>
      <c r="H3" s="19"/>
      <c r="I3" s="19"/>
      <c r="J3" s="19"/>
      <c r="K3" s="19"/>
      <c r="L3" s="19"/>
      <c r="M3" s="19"/>
      <c r="N3" s="19"/>
      <c r="O3" s="19"/>
      <c r="P3" s="19"/>
      <c r="Q3" s="19"/>
      <c r="R3" s="19"/>
      <c r="S3" s="19"/>
      <c r="T3" s="19"/>
      <c r="U3" s="19"/>
      <c r="V3" s="19"/>
      <c r="W3" s="19"/>
      <c r="X3" s="19"/>
      <c r="Y3" s="19"/>
      <c r="Z3" s="19"/>
    </row>
    <row r="4" spans="1:26" ht="15.6" x14ac:dyDescent="0.25">
      <c r="A4" s="29" t="s">
        <v>10</v>
      </c>
      <c r="B4" s="19"/>
      <c r="C4" s="27"/>
      <c r="D4" s="27"/>
      <c r="E4" s="27"/>
      <c r="F4" s="28"/>
      <c r="G4" s="19"/>
      <c r="H4" s="19"/>
      <c r="I4" s="19"/>
      <c r="J4" s="19"/>
      <c r="K4" s="19"/>
      <c r="L4" s="19"/>
      <c r="M4" s="19"/>
      <c r="N4" s="19"/>
      <c r="O4" s="19"/>
      <c r="P4" s="19"/>
      <c r="Q4" s="19"/>
      <c r="R4" s="19"/>
      <c r="S4" s="19"/>
      <c r="T4" s="19"/>
      <c r="U4" s="19"/>
      <c r="V4" s="19"/>
      <c r="W4" s="19"/>
      <c r="X4" s="19"/>
      <c r="Y4" s="19"/>
      <c r="Z4" s="19"/>
    </row>
    <row r="5" spans="1:26" x14ac:dyDescent="0.25">
      <c r="A5" s="19"/>
      <c r="B5" s="19"/>
      <c r="C5" s="27"/>
      <c r="D5" s="27"/>
      <c r="E5" s="27"/>
      <c r="F5" s="28"/>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30"/>
      <c r="C7" s="16"/>
      <c r="D7" s="17"/>
      <c r="E7" s="18"/>
      <c r="F7" s="5"/>
      <c r="G7" s="19"/>
      <c r="H7" s="19"/>
      <c r="I7" s="19"/>
      <c r="J7" s="19"/>
      <c r="K7" s="19"/>
      <c r="L7" s="19"/>
      <c r="M7" s="19"/>
      <c r="N7" s="19"/>
      <c r="O7" s="19"/>
      <c r="P7" s="19"/>
      <c r="Q7" s="19"/>
      <c r="R7" s="19"/>
      <c r="S7" s="19"/>
      <c r="T7" s="19"/>
      <c r="U7" s="19"/>
      <c r="V7" s="19"/>
      <c r="W7" s="19"/>
      <c r="X7" s="19"/>
      <c r="Y7" s="19"/>
      <c r="Z7" s="19"/>
    </row>
    <row r="8" spans="1:26" x14ac:dyDescent="0.25">
      <c r="A8" s="35"/>
      <c r="B8" s="36" t="str">
        <f>UPPER("Reference Documentation")</f>
        <v>REFERENCE DOCUMENTATION</v>
      </c>
      <c r="C8" s="16"/>
      <c r="D8" s="17"/>
      <c r="E8" s="18"/>
      <c r="F8" s="5"/>
      <c r="G8" s="19"/>
      <c r="H8" s="19"/>
      <c r="I8" s="19"/>
      <c r="J8" s="19"/>
      <c r="K8" s="19"/>
      <c r="L8" s="19"/>
      <c r="M8" s="19"/>
      <c r="N8" s="19"/>
      <c r="O8" s="19"/>
      <c r="P8" s="19"/>
      <c r="Q8" s="19"/>
      <c r="R8" s="19"/>
      <c r="S8" s="19"/>
      <c r="T8" s="19"/>
      <c r="U8" s="19"/>
      <c r="V8" s="19"/>
      <c r="W8" s="19"/>
      <c r="X8" s="19"/>
      <c r="Y8" s="19"/>
      <c r="Z8" s="19"/>
    </row>
    <row r="9" spans="1:26" x14ac:dyDescent="0.25">
      <c r="A9" s="14"/>
      <c r="B9" s="30"/>
      <c r="C9" s="16"/>
      <c r="D9" s="17"/>
      <c r="E9" s="18"/>
      <c r="F9" s="5"/>
      <c r="G9" s="19"/>
      <c r="H9" s="19"/>
      <c r="I9" s="19"/>
      <c r="J9" s="19"/>
      <c r="K9" s="19"/>
      <c r="L9" s="19"/>
      <c r="M9" s="19"/>
      <c r="N9" s="19"/>
      <c r="O9" s="19"/>
      <c r="P9" s="19"/>
      <c r="Q9" s="19"/>
      <c r="R9" s="19"/>
      <c r="S9" s="19"/>
      <c r="T9" s="19"/>
      <c r="U9" s="19"/>
      <c r="V9" s="19"/>
      <c r="W9" s="19"/>
      <c r="X9" s="19"/>
      <c r="Y9" s="19"/>
      <c r="Z9" s="19"/>
    </row>
    <row r="10" spans="1:26" ht="26.4" x14ac:dyDescent="0.25">
      <c r="A10" s="14"/>
      <c r="B10" s="37" t="str">
        <f>UPPER("All to be read in accordance with the following drawings and information:")</f>
        <v>ALL TO BE READ IN ACCORDANCE WITH THE FOLLOWING DRAWINGS AND INFORMATION:</v>
      </c>
      <c r="C10" s="16"/>
      <c r="D10" s="2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3"/>
      <c r="C11" s="16"/>
      <c r="D11" s="2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14"/>
      <c r="B12" s="38" t="str">
        <f>UPPER("Drawings")</f>
        <v>DRAWINGS</v>
      </c>
      <c r="C12" s="16"/>
      <c r="D12" s="27"/>
      <c r="E12" s="18"/>
      <c r="F12" s="5"/>
      <c r="G12" s="19"/>
      <c r="H12" s="19"/>
      <c r="I12" s="19"/>
      <c r="J12" s="19"/>
      <c r="K12" s="19"/>
      <c r="L12" s="19"/>
      <c r="M12" s="19"/>
      <c r="N12" s="19"/>
      <c r="O12" s="19"/>
      <c r="P12" s="19"/>
      <c r="Q12" s="19"/>
      <c r="R12" s="19"/>
      <c r="S12" s="19"/>
      <c r="T12" s="19"/>
      <c r="U12" s="19"/>
      <c r="V12" s="19"/>
      <c r="W12" s="19"/>
      <c r="X12" s="19"/>
      <c r="Y12" s="19"/>
      <c r="Z12" s="19"/>
    </row>
    <row r="13" spans="1:26" x14ac:dyDescent="0.25">
      <c r="A13" s="14"/>
      <c r="B13" s="40" t="s">
        <v>63</v>
      </c>
      <c r="C13" s="16"/>
      <c r="D13" s="2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c r="B14" s="21" t="s">
        <v>137</v>
      </c>
      <c r="C14" s="16"/>
      <c r="D14" s="27"/>
      <c r="E14" s="18"/>
      <c r="F14" s="5"/>
      <c r="G14" s="19"/>
      <c r="H14" s="19"/>
      <c r="I14" s="19"/>
      <c r="J14" s="19"/>
      <c r="K14" s="19"/>
      <c r="L14" s="19"/>
      <c r="M14" s="19"/>
      <c r="N14" s="19"/>
      <c r="O14" s="19"/>
      <c r="P14" s="19"/>
      <c r="Q14" s="19"/>
      <c r="R14" s="19"/>
      <c r="S14" s="19"/>
      <c r="T14" s="19"/>
      <c r="U14" s="19"/>
      <c r="V14" s="19"/>
      <c r="W14" s="19"/>
      <c r="X14" s="19"/>
      <c r="Y14" s="19"/>
      <c r="Z14" s="19"/>
    </row>
    <row r="15" spans="1:26" ht="26.4" x14ac:dyDescent="0.25">
      <c r="A15" s="14"/>
      <c r="B15" s="21" t="s">
        <v>145</v>
      </c>
      <c r="C15" s="16"/>
      <c r="D15" s="2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21" t="s">
        <v>146</v>
      </c>
      <c r="C16" s="16"/>
      <c r="D16" s="2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t="s">
        <v>147</v>
      </c>
      <c r="C17" s="16"/>
      <c r="D17" s="2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c r="B18" s="21" t="s">
        <v>138</v>
      </c>
      <c r="C18" s="16"/>
      <c r="D18" s="27"/>
      <c r="E18" s="18"/>
      <c r="F18" s="5"/>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t="s">
        <v>139</v>
      </c>
      <c r="C19" s="16"/>
      <c r="D19" s="2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14"/>
      <c r="B20" s="21" t="s">
        <v>140</v>
      </c>
      <c r="C20" s="16"/>
      <c r="D20" s="27"/>
      <c r="E20" s="18"/>
      <c r="F20" s="5"/>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t="s">
        <v>141</v>
      </c>
      <c r="C21" s="16"/>
      <c r="D21" s="27"/>
      <c r="E21" s="18"/>
      <c r="F21" s="5"/>
      <c r="G21" s="19"/>
      <c r="H21" s="19"/>
      <c r="I21" s="19"/>
      <c r="J21" s="19"/>
      <c r="K21" s="19"/>
      <c r="L21" s="19"/>
      <c r="M21" s="19"/>
      <c r="N21" s="19"/>
      <c r="O21" s="19"/>
      <c r="P21" s="19"/>
      <c r="Q21" s="19"/>
      <c r="R21" s="19"/>
      <c r="S21" s="19"/>
      <c r="T21" s="19"/>
      <c r="U21" s="19"/>
      <c r="V21" s="19"/>
      <c r="W21" s="19"/>
      <c r="X21" s="19"/>
      <c r="Y21" s="19"/>
      <c r="Z21" s="19"/>
    </row>
    <row r="22" spans="1:26" x14ac:dyDescent="0.25">
      <c r="A22" s="14"/>
      <c r="B22" s="21" t="s">
        <v>148</v>
      </c>
      <c r="C22" s="16"/>
      <c r="D22" s="27"/>
      <c r="E22" s="18"/>
      <c r="F22" s="5"/>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t="s">
        <v>149</v>
      </c>
      <c r="C23" s="16"/>
      <c r="D23" s="27"/>
      <c r="E23" s="18"/>
      <c r="F23" s="5"/>
      <c r="G23" s="19"/>
      <c r="H23" s="19"/>
      <c r="I23" s="19"/>
      <c r="J23" s="19"/>
      <c r="K23" s="19"/>
      <c r="L23" s="19"/>
      <c r="M23" s="19"/>
      <c r="N23" s="19"/>
      <c r="O23" s="19"/>
      <c r="P23" s="19"/>
      <c r="Q23" s="19"/>
      <c r="R23" s="19"/>
      <c r="S23" s="19"/>
      <c r="T23" s="19"/>
      <c r="U23" s="19"/>
      <c r="V23" s="19"/>
      <c r="W23" s="19"/>
      <c r="X23" s="19"/>
      <c r="Y23" s="19"/>
      <c r="Z23" s="19"/>
    </row>
    <row r="24" spans="1:26" x14ac:dyDescent="0.25">
      <c r="A24" s="14"/>
      <c r="B24" s="21" t="s">
        <v>150</v>
      </c>
      <c r="C24" s="16"/>
      <c r="D24" s="27"/>
      <c r="E24" s="18"/>
      <c r="F24" s="5"/>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t="s">
        <v>151</v>
      </c>
      <c r="C25" s="16"/>
      <c r="D25" s="27"/>
      <c r="E25" s="18"/>
      <c r="F25" s="5"/>
      <c r="G25" s="19"/>
      <c r="H25" s="19"/>
      <c r="I25" s="19"/>
      <c r="J25" s="19"/>
      <c r="K25" s="19"/>
      <c r="L25" s="19"/>
      <c r="M25" s="19"/>
      <c r="N25" s="19"/>
      <c r="O25" s="19"/>
      <c r="P25" s="19"/>
      <c r="Q25" s="19"/>
      <c r="R25" s="19"/>
      <c r="S25" s="19"/>
      <c r="T25" s="19"/>
      <c r="U25" s="19"/>
      <c r="V25" s="19"/>
      <c r="W25" s="19"/>
      <c r="X25" s="19"/>
      <c r="Y25" s="19"/>
      <c r="Z25" s="19"/>
    </row>
    <row r="26" spans="1:26" x14ac:dyDescent="0.25">
      <c r="A26" s="14"/>
      <c r="B26" s="21" t="s">
        <v>152</v>
      </c>
      <c r="C26" s="16"/>
      <c r="D26" s="27"/>
      <c r="E26" s="18"/>
      <c r="F26" s="5"/>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1"/>
      <c r="C27" s="16"/>
      <c r="D27" s="2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c r="B28" s="40" t="s">
        <v>65</v>
      </c>
      <c r="C28" s="16"/>
      <c r="D28" s="27"/>
      <c r="E28" s="18"/>
      <c r="F28" s="5"/>
      <c r="G28" s="19"/>
      <c r="H28" s="19"/>
      <c r="I28" s="19"/>
      <c r="J28" s="19"/>
      <c r="K28" s="19"/>
      <c r="L28" s="19"/>
      <c r="M28" s="19"/>
      <c r="N28" s="19"/>
      <c r="O28" s="19"/>
      <c r="P28" s="19"/>
      <c r="Q28" s="19"/>
      <c r="R28" s="19"/>
      <c r="S28" s="19"/>
      <c r="T28" s="19"/>
      <c r="U28" s="19"/>
      <c r="V28" s="19"/>
      <c r="W28" s="19"/>
      <c r="X28" s="19"/>
      <c r="Y28" s="19"/>
      <c r="Z28" s="19"/>
    </row>
    <row r="29" spans="1:26" ht="26.4" x14ac:dyDescent="0.25">
      <c r="A29" s="14"/>
      <c r="B29" s="21" t="s">
        <v>73</v>
      </c>
      <c r="C29" s="16"/>
      <c r="D29" s="27"/>
      <c r="E29" s="18"/>
      <c r="F29" s="5"/>
      <c r="G29" s="19"/>
      <c r="H29" s="19"/>
      <c r="I29" s="19"/>
      <c r="J29" s="19"/>
      <c r="K29" s="19"/>
      <c r="L29" s="19"/>
      <c r="M29" s="19"/>
      <c r="N29" s="19"/>
      <c r="O29" s="19"/>
      <c r="P29" s="19"/>
      <c r="Q29" s="19"/>
      <c r="R29" s="19"/>
      <c r="S29" s="19"/>
      <c r="T29" s="19"/>
      <c r="U29" s="19"/>
      <c r="V29" s="19"/>
      <c r="W29" s="19"/>
      <c r="X29" s="19"/>
      <c r="Y29" s="19"/>
      <c r="Z29" s="19"/>
    </row>
    <row r="30" spans="1:26" x14ac:dyDescent="0.25">
      <c r="A30" s="14"/>
      <c r="B30" s="21" t="s">
        <v>66</v>
      </c>
      <c r="C30" s="16"/>
      <c r="D30" s="27"/>
      <c r="E30" s="18"/>
      <c r="F30" s="5"/>
      <c r="G30" s="19"/>
      <c r="H30" s="19"/>
      <c r="I30" s="19"/>
      <c r="J30" s="19"/>
      <c r="K30" s="19"/>
      <c r="L30" s="19"/>
      <c r="M30" s="19"/>
      <c r="N30" s="19"/>
      <c r="O30" s="19"/>
      <c r="P30" s="19"/>
      <c r="Q30" s="19"/>
      <c r="R30" s="19"/>
      <c r="S30" s="19"/>
      <c r="T30" s="19"/>
      <c r="U30" s="19"/>
      <c r="V30" s="19"/>
      <c r="W30" s="19"/>
      <c r="X30" s="19"/>
      <c r="Y30" s="19"/>
      <c r="Z30" s="19"/>
    </row>
    <row r="31" spans="1:26" ht="26.4" x14ac:dyDescent="0.25">
      <c r="A31" s="14"/>
      <c r="B31" s="21" t="s">
        <v>67</v>
      </c>
      <c r="C31" s="16"/>
      <c r="D31" s="27"/>
      <c r="E31" s="18"/>
      <c r="F31" s="5"/>
      <c r="G31" s="19"/>
      <c r="H31" s="19"/>
      <c r="I31" s="19"/>
      <c r="J31" s="19"/>
      <c r="K31" s="19"/>
      <c r="L31" s="19"/>
      <c r="M31" s="19"/>
      <c r="N31" s="19"/>
      <c r="O31" s="19"/>
      <c r="P31" s="19"/>
      <c r="Q31" s="19"/>
      <c r="R31" s="19"/>
      <c r="S31" s="19"/>
      <c r="T31" s="19"/>
      <c r="U31" s="19"/>
      <c r="V31" s="19"/>
      <c r="W31" s="19"/>
      <c r="X31" s="19"/>
      <c r="Y31" s="19"/>
      <c r="Z31" s="19"/>
    </row>
    <row r="32" spans="1:26" ht="26.4" x14ac:dyDescent="0.25">
      <c r="A32" s="14"/>
      <c r="B32" s="21" t="s">
        <v>68</v>
      </c>
      <c r="C32" s="16"/>
      <c r="D32" s="27"/>
      <c r="E32" s="18"/>
      <c r="F32" s="5"/>
      <c r="G32" s="19"/>
      <c r="H32" s="19"/>
      <c r="I32" s="19"/>
      <c r="J32" s="19"/>
      <c r="K32" s="19"/>
      <c r="L32" s="19"/>
      <c r="M32" s="19"/>
      <c r="N32" s="19"/>
      <c r="O32" s="19"/>
      <c r="P32" s="19"/>
      <c r="Q32" s="19"/>
      <c r="R32" s="19"/>
      <c r="S32" s="19"/>
      <c r="T32" s="19"/>
      <c r="U32" s="19"/>
      <c r="V32" s="19"/>
      <c r="W32" s="19"/>
      <c r="X32" s="19"/>
      <c r="Y32" s="19"/>
      <c r="Z32" s="19"/>
    </row>
    <row r="33" spans="1:26" ht="26.4" x14ac:dyDescent="0.25">
      <c r="A33" s="14"/>
      <c r="B33" s="21" t="s">
        <v>69</v>
      </c>
      <c r="C33" s="16"/>
      <c r="D33" s="27"/>
      <c r="E33" s="18"/>
      <c r="F33" s="5"/>
      <c r="G33" s="19"/>
      <c r="H33" s="19"/>
      <c r="I33" s="19"/>
      <c r="J33" s="19"/>
      <c r="K33" s="19"/>
      <c r="L33" s="19"/>
      <c r="M33" s="19"/>
      <c r="N33" s="19"/>
      <c r="O33" s="19"/>
      <c r="P33" s="19"/>
      <c r="Q33" s="19"/>
      <c r="R33" s="19"/>
      <c r="S33" s="19"/>
      <c r="T33" s="19"/>
      <c r="U33" s="19"/>
      <c r="V33" s="19"/>
      <c r="W33" s="19"/>
      <c r="X33" s="19"/>
      <c r="Y33" s="19"/>
      <c r="Z33" s="19"/>
    </row>
    <row r="34" spans="1:26" ht="26.4" x14ac:dyDescent="0.25">
      <c r="A34" s="14"/>
      <c r="B34" s="21" t="s">
        <v>70</v>
      </c>
      <c r="C34" s="16"/>
      <c r="D34" s="27"/>
      <c r="E34" s="18"/>
      <c r="F34" s="5"/>
      <c r="G34" s="19"/>
      <c r="H34" s="19"/>
      <c r="I34" s="19"/>
      <c r="J34" s="19"/>
      <c r="K34" s="19"/>
      <c r="L34" s="19"/>
      <c r="M34" s="19"/>
      <c r="N34" s="19"/>
      <c r="O34" s="19"/>
      <c r="P34" s="19"/>
      <c r="Q34" s="19"/>
      <c r="R34" s="19"/>
      <c r="S34" s="19"/>
      <c r="T34" s="19"/>
      <c r="U34" s="19"/>
      <c r="V34" s="19"/>
      <c r="W34" s="19"/>
      <c r="X34" s="19"/>
      <c r="Y34" s="19"/>
      <c r="Z34" s="19"/>
    </row>
    <row r="35" spans="1:26" ht="26.4" x14ac:dyDescent="0.25">
      <c r="A35" s="14"/>
      <c r="B35" s="21" t="s">
        <v>71</v>
      </c>
      <c r="C35" s="16"/>
      <c r="D35" s="27"/>
      <c r="E35" s="18"/>
      <c r="F35" s="5"/>
      <c r="G35" s="19"/>
      <c r="H35" s="19"/>
      <c r="I35" s="19"/>
      <c r="J35" s="19"/>
      <c r="K35" s="19"/>
      <c r="L35" s="19"/>
      <c r="M35" s="19"/>
      <c r="N35" s="19"/>
      <c r="O35" s="19"/>
      <c r="P35" s="19"/>
      <c r="Q35" s="19"/>
      <c r="R35" s="19"/>
      <c r="S35" s="19"/>
      <c r="T35" s="19"/>
      <c r="U35" s="19"/>
      <c r="V35" s="19"/>
      <c r="W35" s="19"/>
      <c r="X35" s="19"/>
      <c r="Y35" s="19"/>
      <c r="Z35" s="19"/>
    </row>
    <row r="36" spans="1:26" ht="26.4" x14ac:dyDescent="0.25">
      <c r="A36" s="14"/>
      <c r="B36" s="21" t="s">
        <v>72</v>
      </c>
      <c r="C36" s="16"/>
      <c r="D36" s="27"/>
      <c r="E36" s="18"/>
      <c r="F36" s="5"/>
      <c r="G36" s="19"/>
      <c r="H36" s="19"/>
      <c r="I36" s="19"/>
      <c r="J36" s="19"/>
      <c r="K36" s="19"/>
      <c r="L36" s="19"/>
      <c r="M36" s="19"/>
      <c r="N36" s="19"/>
      <c r="O36" s="19"/>
      <c r="P36" s="19"/>
      <c r="Q36" s="19"/>
      <c r="R36" s="19"/>
      <c r="S36" s="19"/>
      <c r="T36" s="19"/>
      <c r="U36" s="19"/>
      <c r="V36" s="19"/>
      <c r="W36" s="19"/>
      <c r="X36" s="19"/>
      <c r="Y36" s="19"/>
      <c r="Z36" s="19"/>
    </row>
    <row r="37" spans="1:26" x14ac:dyDescent="0.25">
      <c r="A37" s="14"/>
      <c r="B37" s="21" t="s">
        <v>74</v>
      </c>
      <c r="C37" s="16"/>
      <c r="D37" s="27"/>
      <c r="E37" s="18"/>
      <c r="F37" s="5"/>
      <c r="G37" s="19"/>
      <c r="H37" s="19"/>
      <c r="I37" s="19"/>
      <c r="J37" s="19"/>
      <c r="K37" s="19"/>
      <c r="L37" s="19"/>
      <c r="M37" s="19"/>
      <c r="N37" s="19"/>
      <c r="O37" s="19"/>
      <c r="P37" s="19"/>
      <c r="Q37" s="19"/>
      <c r="R37" s="19"/>
      <c r="S37" s="19"/>
      <c r="T37" s="19"/>
      <c r="U37" s="19"/>
      <c r="V37" s="19"/>
      <c r="W37" s="19"/>
      <c r="X37" s="19"/>
      <c r="Y37" s="19"/>
      <c r="Z37" s="19"/>
    </row>
    <row r="38" spans="1:26" x14ac:dyDescent="0.25">
      <c r="A38" s="14"/>
      <c r="B38" s="21" t="s">
        <v>75</v>
      </c>
      <c r="C38" s="16"/>
      <c r="D38" s="27"/>
      <c r="E38" s="18"/>
      <c r="F38" s="5"/>
      <c r="G38" s="19"/>
      <c r="H38" s="19"/>
      <c r="I38" s="19"/>
      <c r="J38" s="19"/>
      <c r="K38" s="19"/>
      <c r="L38" s="19"/>
      <c r="M38" s="19"/>
      <c r="N38" s="19"/>
      <c r="O38" s="19"/>
      <c r="P38" s="19"/>
      <c r="Q38" s="19"/>
      <c r="R38" s="19"/>
      <c r="S38" s="19"/>
      <c r="T38" s="19"/>
      <c r="U38" s="19"/>
      <c r="V38" s="19"/>
      <c r="W38" s="19"/>
      <c r="X38" s="19"/>
      <c r="Y38" s="19"/>
      <c r="Z38" s="19"/>
    </row>
    <row r="39" spans="1:26" x14ac:dyDescent="0.25">
      <c r="A39" s="14"/>
      <c r="B39" s="21"/>
      <c r="C39" s="16"/>
      <c r="D39" s="27"/>
      <c r="E39" s="18"/>
      <c r="F39" s="5"/>
      <c r="G39" s="19"/>
      <c r="H39" s="19"/>
      <c r="I39" s="19"/>
      <c r="J39" s="19"/>
      <c r="K39" s="19"/>
      <c r="L39" s="19"/>
      <c r="M39" s="19"/>
      <c r="N39" s="19"/>
      <c r="O39" s="19"/>
      <c r="P39" s="19"/>
      <c r="Q39" s="19"/>
      <c r="R39" s="19"/>
      <c r="S39" s="19"/>
      <c r="T39" s="19"/>
      <c r="U39" s="19"/>
      <c r="V39" s="19"/>
      <c r="W39" s="19"/>
      <c r="X39" s="19"/>
      <c r="Y39" s="19"/>
      <c r="Z39" s="19"/>
    </row>
    <row r="40" spans="1:26" x14ac:dyDescent="0.25">
      <c r="A40" s="14"/>
      <c r="B40" s="40" t="s">
        <v>153</v>
      </c>
      <c r="C40" s="16"/>
      <c r="D40" s="27"/>
      <c r="E40" s="18"/>
      <c r="F40" s="5"/>
      <c r="G40" s="19"/>
      <c r="H40" s="19"/>
      <c r="I40" s="19"/>
      <c r="J40" s="19"/>
      <c r="K40" s="19"/>
      <c r="L40" s="19"/>
      <c r="M40" s="19"/>
      <c r="N40" s="19"/>
      <c r="O40" s="19"/>
      <c r="P40" s="19"/>
      <c r="Q40" s="19"/>
      <c r="R40" s="19"/>
      <c r="S40" s="19"/>
      <c r="T40" s="19"/>
      <c r="U40" s="19"/>
      <c r="V40" s="19"/>
      <c r="W40" s="19"/>
      <c r="X40" s="19"/>
      <c r="Y40" s="19"/>
      <c r="Z40" s="19"/>
    </row>
    <row r="41" spans="1:26" ht="26.4" x14ac:dyDescent="0.25">
      <c r="A41" s="14"/>
      <c r="B41" s="21" t="s">
        <v>154</v>
      </c>
      <c r="C41" s="16"/>
      <c r="D41" s="27"/>
      <c r="E41" s="18"/>
      <c r="F41" s="5"/>
      <c r="G41" s="19"/>
      <c r="H41" s="19"/>
      <c r="I41" s="19"/>
      <c r="J41" s="19"/>
      <c r="K41" s="19"/>
      <c r="L41" s="19"/>
      <c r="M41" s="19"/>
      <c r="N41" s="19"/>
      <c r="O41" s="19"/>
      <c r="P41" s="19"/>
      <c r="Q41" s="19"/>
      <c r="R41" s="19"/>
      <c r="S41" s="19"/>
      <c r="T41" s="19"/>
      <c r="U41" s="19"/>
      <c r="V41" s="19"/>
      <c r="W41" s="19"/>
      <c r="X41" s="19"/>
      <c r="Y41" s="19"/>
      <c r="Z41" s="19"/>
    </row>
    <row r="42" spans="1:26" ht="26.4" x14ac:dyDescent="0.25">
      <c r="A42" s="14"/>
      <c r="B42" s="21" t="s">
        <v>155</v>
      </c>
      <c r="C42" s="16"/>
      <c r="D42" s="27"/>
      <c r="E42" s="18"/>
      <c r="F42" s="5"/>
      <c r="G42" s="19"/>
      <c r="H42" s="19"/>
      <c r="I42" s="19"/>
      <c r="J42" s="19"/>
      <c r="K42" s="19"/>
      <c r="L42" s="19"/>
      <c r="M42" s="19"/>
      <c r="N42" s="19"/>
      <c r="O42" s="19"/>
      <c r="P42" s="19"/>
      <c r="Q42" s="19"/>
      <c r="R42" s="19"/>
      <c r="S42" s="19"/>
      <c r="T42" s="19"/>
      <c r="U42" s="19"/>
      <c r="V42" s="19"/>
      <c r="W42" s="19"/>
      <c r="X42" s="19"/>
      <c r="Y42" s="19"/>
      <c r="Z42" s="19"/>
    </row>
    <row r="43" spans="1:26" ht="26.4" x14ac:dyDescent="0.25">
      <c r="A43" s="14"/>
      <c r="B43" s="21" t="s">
        <v>156</v>
      </c>
      <c r="C43" s="16"/>
      <c r="D43" s="27"/>
      <c r="E43" s="18"/>
      <c r="F43" s="5"/>
      <c r="G43" s="19"/>
      <c r="H43" s="19"/>
      <c r="I43" s="19"/>
      <c r="J43" s="19"/>
      <c r="K43" s="19"/>
      <c r="L43" s="19"/>
      <c r="M43" s="19"/>
      <c r="N43" s="19"/>
      <c r="O43" s="19"/>
      <c r="P43" s="19"/>
      <c r="Q43" s="19"/>
      <c r="R43" s="19"/>
      <c r="S43" s="19"/>
      <c r="T43" s="19"/>
      <c r="U43" s="19"/>
      <c r="V43" s="19"/>
      <c r="W43" s="19"/>
      <c r="X43" s="19"/>
      <c r="Y43" s="19"/>
      <c r="Z43" s="19"/>
    </row>
    <row r="44" spans="1:26" x14ac:dyDescent="0.25">
      <c r="A44" s="14"/>
      <c r="B44" s="21"/>
      <c r="C44" s="16"/>
      <c r="D44" s="27"/>
      <c r="E44" s="18"/>
      <c r="F44" s="5"/>
      <c r="G44" s="19"/>
      <c r="H44" s="19"/>
      <c r="I44" s="19"/>
      <c r="J44" s="19"/>
      <c r="K44" s="19"/>
      <c r="L44" s="19"/>
      <c r="M44" s="19"/>
      <c r="N44" s="19"/>
      <c r="O44" s="19"/>
      <c r="P44" s="19"/>
      <c r="Q44" s="19"/>
      <c r="R44" s="19"/>
      <c r="S44" s="19"/>
      <c r="T44" s="19"/>
      <c r="U44" s="19"/>
      <c r="V44" s="19"/>
      <c r="W44" s="19"/>
      <c r="X44" s="19"/>
      <c r="Y44" s="19"/>
      <c r="Z44" s="19"/>
    </row>
    <row r="45" spans="1:26" x14ac:dyDescent="0.25">
      <c r="A45" s="14"/>
      <c r="B45" s="40" t="s">
        <v>157</v>
      </c>
      <c r="C45" s="16"/>
      <c r="D45" s="2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c r="B46" s="21" t="s">
        <v>158</v>
      </c>
      <c r="C46" s="16"/>
      <c r="D46" s="27"/>
      <c r="E46" s="18"/>
      <c r="F46" s="5"/>
      <c r="G46" s="19"/>
      <c r="H46" s="19"/>
      <c r="I46" s="19"/>
      <c r="J46" s="19"/>
      <c r="K46" s="19"/>
      <c r="L46" s="19"/>
      <c r="M46" s="19"/>
      <c r="N46" s="19"/>
      <c r="O46" s="19"/>
      <c r="P46" s="19"/>
      <c r="Q46" s="19"/>
      <c r="R46" s="19"/>
      <c r="S46" s="19"/>
      <c r="T46" s="19"/>
      <c r="U46" s="19"/>
      <c r="V46" s="19"/>
      <c r="W46" s="19"/>
      <c r="X46" s="19"/>
      <c r="Y46" s="19"/>
      <c r="Z46" s="19"/>
    </row>
    <row r="47" spans="1:26" x14ac:dyDescent="0.25">
      <c r="A47" s="14"/>
      <c r="B47" s="21"/>
      <c r="C47" s="16"/>
      <c r="D47" s="27"/>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c r="B48" s="31"/>
      <c r="C48" s="16"/>
      <c r="D48" s="27"/>
      <c r="E48" s="18"/>
      <c r="F48" s="5"/>
      <c r="G48" s="19"/>
      <c r="H48" s="19"/>
      <c r="I48" s="19"/>
      <c r="J48" s="19"/>
      <c r="K48" s="19"/>
      <c r="L48" s="19"/>
      <c r="M48" s="19"/>
      <c r="N48" s="19"/>
      <c r="O48" s="19"/>
      <c r="P48" s="19"/>
      <c r="Q48" s="19"/>
      <c r="R48" s="19"/>
      <c r="S48" s="19"/>
      <c r="T48" s="19"/>
      <c r="U48" s="19"/>
      <c r="V48" s="19"/>
      <c r="W48" s="19"/>
      <c r="X48" s="19"/>
      <c r="Y48" s="19"/>
      <c r="Z48" s="19"/>
    </row>
    <row r="49" spans="1:26" x14ac:dyDescent="0.25">
      <c r="A49" s="14"/>
      <c r="B49" s="21"/>
      <c r="C49" s="16"/>
      <c r="D49" s="27"/>
      <c r="E49" s="18"/>
      <c r="F49" s="5"/>
      <c r="G49" s="19"/>
      <c r="H49" s="19"/>
      <c r="I49" s="19"/>
      <c r="J49" s="19"/>
      <c r="K49" s="19"/>
      <c r="L49" s="19"/>
      <c r="M49" s="19"/>
      <c r="N49" s="19"/>
      <c r="O49" s="19"/>
      <c r="P49" s="19"/>
      <c r="Q49" s="19"/>
      <c r="R49" s="19"/>
      <c r="S49" s="19"/>
      <c r="T49" s="19"/>
      <c r="U49" s="19"/>
      <c r="V49" s="19"/>
      <c r="W49" s="19"/>
      <c r="X49" s="19"/>
      <c r="Y49" s="19"/>
      <c r="Z49" s="19"/>
    </row>
    <row r="50" spans="1:26" ht="15.75" customHeight="1" x14ac:dyDescent="0.25">
      <c r="A50" s="14"/>
      <c r="B50" s="21"/>
      <c r="C50" s="16"/>
      <c r="D50" s="27"/>
      <c r="E50" s="18"/>
      <c r="F50" s="5"/>
      <c r="G50" s="19"/>
      <c r="H50" s="19"/>
      <c r="I50" s="19"/>
      <c r="J50" s="19"/>
      <c r="K50" s="19"/>
      <c r="L50" s="19"/>
      <c r="M50" s="19"/>
      <c r="N50" s="19"/>
      <c r="O50" s="19"/>
      <c r="P50" s="19"/>
      <c r="Q50" s="19"/>
      <c r="R50" s="19"/>
      <c r="S50" s="19"/>
      <c r="T50" s="19"/>
      <c r="U50" s="19"/>
      <c r="V50" s="19"/>
      <c r="W50" s="19"/>
      <c r="X50" s="19"/>
      <c r="Y50" s="19"/>
      <c r="Z50" s="19"/>
    </row>
    <row r="51" spans="1:26" ht="24.75" customHeight="1" x14ac:dyDescent="0.25">
      <c r="A51" s="7"/>
      <c r="B51" s="8" t="s">
        <v>14</v>
      </c>
      <c r="C51" s="9"/>
      <c r="D51" s="10"/>
      <c r="E51" s="11"/>
      <c r="F51" s="12">
        <f>SUM(F7:F50)</f>
        <v>0</v>
      </c>
      <c r="G51" s="19"/>
      <c r="H51" s="19"/>
      <c r="I51" s="19"/>
      <c r="J51" s="19"/>
      <c r="K51" s="19"/>
      <c r="L51" s="19"/>
      <c r="M51" s="19"/>
      <c r="N51" s="19"/>
      <c r="O51" s="19"/>
      <c r="P51" s="19"/>
      <c r="Q51" s="19"/>
      <c r="R51" s="19"/>
      <c r="S51" s="19"/>
      <c r="T51" s="19"/>
      <c r="U51" s="19"/>
      <c r="V51" s="19"/>
      <c r="W51" s="19"/>
      <c r="X51" s="19"/>
      <c r="Y51" s="19"/>
      <c r="Z51" s="19"/>
    </row>
    <row r="52" spans="1:26" x14ac:dyDescent="0.25">
      <c r="A52" s="14"/>
      <c r="B52" s="31"/>
      <c r="C52" s="16"/>
      <c r="D52" s="17"/>
      <c r="E52" s="18"/>
      <c r="F52" s="5"/>
      <c r="G52" s="19"/>
      <c r="H52" s="19"/>
      <c r="I52" s="19"/>
      <c r="J52" s="19"/>
      <c r="K52" s="19"/>
      <c r="L52" s="19"/>
      <c r="M52" s="19"/>
      <c r="N52" s="19"/>
      <c r="O52" s="19"/>
      <c r="P52" s="19"/>
      <c r="Q52" s="19"/>
      <c r="R52" s="19"/>
      <c r="S52" s="19"/>
      <c r="T52" s="19"/>
      <c r="U52" s="19"/>
      <c r="V52" s="19"/>
      <c r="W52" s="19"/>
      <c r="X52" s="19"/>
      <c r="Y52" s="19"/>
      <c r="Z52" s="19"/>
    </row>
    <row r="53" spans="1:26" ht="15.75" customHeight="1" x14ac:dyDescent="0.25">
      <c r="A53" s="14"/>
      <c r="B53" s="36" t="str">
        <f>UPPER("Project Details")</f>
        <v>PROJECT DETAILS</v>
      </c>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ht="15.75" customHeight="1" x14ac:dyDescent="0.25">
      <c r="A54" s="14"/>
      <c r="B54" s="31"/>
      <c r="C54" s="16"/>
      <c r="D54" s="17"/>
      <c r="E54" s="18"/>
      <c r="F54" s="5"/>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14"/>
      <c r="B55" s="38" t="str">
        <f>UPPER("Client")</f>
        <v>CLIENT</v>
      </c>
      <c r="C55" s="16"/>
      <c r="D55" s="17"/>
      <c r="E55" s="18"/>
      <c r="F55" s="5"/>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4"/>
      <c r="B56" s="21" t="s">
        <v>64</v>
      </c>
      <c r="C56" s="16"/>
      <c r="D56" s="17"/>
      <c r="E56" s="18"/>
      <c r="F56" s="5"/>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4"/>
      <c r="B57" s="37"/>
      <c r="C57" s="16"/>
      <c r="D57" s="17"/>
      <c r="E57" s="18"/>
      <c r="F57" s="5"/>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4"/>
      <c r="B58" s="38" t="str">
        <f>UPPER("Principal Designer / Designer")</f>
        <v>PRINCIPAL DESIGNER / DESIGNER</v>
      </c>
      <c r="C58" s="16"/>
      <c r="D58" s="17"/>
      <c r="E58" s="18"/>
      <c r="F58" s="5"/>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4"/>
      <c r="B59" s="21" t="s">
        <v>11</v>
      </c>
      <c r="C59" s="16"/>
      <c r="D59" s="17"/>
      <c r="E59" s="18"/>
      <c r="F59" s="5"/>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4"/>
      <c r="B60" s="37"/>
      <c r="C60" s="16"/>
      <c r="D60" s="17"/>
      <c r="E60" s="18"/>
      <c r="F60" s="5"/>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4"/>
      <c r="B61" s="38" t="str">
        <f>UPPER("Principal Contractor / Contractor")</f>
        <v>PRINCIPAL CONTRACTOR / CONTRACTOR</v>
      </c>
      <c r="C61" s="16"/>
      <c r="D61" s="17"/>
      <c r="E61" s="18"/>
      <c r="F61" s="5"/>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4"/>
      <c r="B62" s="21" t="s">
        <v>12</v>
      </c>
      <c r="C62" s="16"/>
      <c r="D62" s="17"/>
      <c r="E62" s="18"/>
      <c r="F62" s="5"/>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4"/>
      <c r="B63" s="21"/>
      <c r="C63" s="16"/>
      <c r="D63" s="17"/>
      <c r="E63" s="18"/>
      <c r="F63" s="5"/>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4"/>
      <c r="B64" s="36" t="str">
        <f>UPPER("Contract Details")</f>
        <v>CONTRACT DETAILS</v>
      </c>
      <c r="C64" s="16"/>
      <c r="D64" s="17"/>
      <c r="E64" s="18"/>
      <c r="F64" s="5"/>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4"/>
      <c r="B65" s="21"/>
      <c r="C65" s="16"/>
      <c r="D65" s="17"/>
      <c r="E65" s="18"/>
      <c r="F65" s="5"/>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4"/>
      <c r="B66" s="38" t="str">
        <f>UPPER("Client Project Manager")</f>
        <v>CLIENT PROJECT MANAGER</v>
      </c>
      <c r="C66" s="16"/>
      <c r="D66" s="17"/>
      <c r="E66" s="18"/>
      <c r="F66" s="5"/>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4"/>
      <c r="B67" s="15" t="s">
        <v>76</v>
      </c>
      <c r="C67" s="16"/>
      <c r="D67" s="17"/>
      <c r="E67" s="18"/>
      <c r="F67" s="5"/>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4"/>
      <c r="B68" s="15"/>
      <c r="C68" s="16"/>
      <c r="D68" s="17"/>
      <c r="E68" s="18"/>
      <c r="F68" s="5"/>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4"/>
      <c r="B69" s="38" t="str">
        <f>UPPER("Client Contract Administrator")</f>
        <v>CLIENT CONTRACT ADMINISTRATOR</v>
      </c>
      <c r="C69" s="16"/>
      <c r="D69" s="17"/>
      <c r="E69" s="18"/>
      <c r="F69" s="5"/>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4"/>
      <c r="B70" s="15" t="s">
        <v>77</v>
      </c>
      <c r="C70" s="16"/>
      <c r="D70" s="17"/>
      <c r="E70" s="18"/>
      <c r="F70" s="5"/>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4"/>
      <c r="B71" s="21"/>
      <c r="C71" s="16"/>
      <c r="D71" s="17"/>
      <c r="E71" s="18"/>
      <c r="F71" s="5"/>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4"/>
      <c r="B72" s="38" t="str">
        <f>UPPER("Contract Form")</f>
        <v>CONTRACT FORM</v>
      </c>
      <c r="C72" s="16"/>
      <c r="D72" s="17"/>
      <c r="E72" s="18"/>
      <c r="F72" s="5"/>
      <c r="G72" s="19"/>
      <c r="H72" s="19"/>
      <c r="I72" s="19"/>
      <c r="J72" s="19"/>
      <c r="K72" s="19"/>
      <c r="L72" s="19"/>
      <c r="M72" s="19"/>
      <c r="N72" s="19"/>
      <c r="O72" s="19"/>
      <c r="P72" s="19"/>
      <c r="Q72" s="19"/>
      <c r="R72" s="19"/>
      <c r="S72" s="19"/>
      <c r="T72" s="19"/>
      <c r="U72" s="19"/>
      <c r="V72" s="19"/>
      <c r="W72" s="19"/>
      <c r="X72" s="19"/>
      <c r="Y72" s="19"/>
      <c r="Z72" s="19"/>
    </row>
    <row r="73" spans="1:26" x14ac:dyDescent="0.25">
      <c r="A73" s="14"/>
      <c r="B73" s="15" t="s">
        <v>142</v>
      </c>
      <c r="C73" s="16"/>
      <c r="D73" s="17"/>
      <c r="E73" s="18"/>
      <c r="F73" s="5"/>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4"/>
      <c r="B74" s="21"/>
      <c r="C74" s="16"/>
      <c r="D74" s="17"/>
      <c r="E74" s="18"/>
      <c r="F74" s="5"/>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4"/>
      <c r="B75" s="38" t="str">
        <f>UPPER("Liquidated Damages")</f>
        <v>LIQUIDATED DAMAGES</v>
      </c>
      <c r="C75" s="16"/>
      <c r="D75" s="17"/>
      <c r="E75" s="18"/>
      <c r="F75" s="5"/>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4"/>
      <c r="B76" s="21" t="s">
        <v>143</v>
      </c>
      <c r="C76" s="16"/>
      <c r="D76" s="17"/>
      <c r="E76" s="18"/>
      <c r="F76" s="5"/>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4"/>
      <c r="B77" s="21"/>
      <c r="C77" s="16"/>
      <c r="D77" s="17"/>
      <c r="E77" s="18"/>
      <c r="F77" s="5"/>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4"/>
      <c r="B78" s="38" t="str">
        <f>UPPER("Defects Liability Period")</f>
        <v>DEFECTS LIABILITY PERIOD</v>
      </c>
      <c r="C78" s="16"/>
      <c r="D78" s="17"/>
      <c r="E78" s="18"/>
      <c r="F78" s="5"/>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4"/>
      <c r="B79" s="21" t="s">
        <v>13</v>
      </c>
      <c r="C79" s="16"/>
      <c r="D79" s="17"/>
      <c r="E79" s="18"/>
      <c r="F79" s="5"/>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4"/>
      <c r="B80" s="21"/>
      <c r="C80" s="16"/>
      <c r="D80" s="17"/>
      <c r="E80" s="18"/>
      <c r="F80" s="5"/>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4"/>
      <c r="B81" s="38" t="str">
        <f>UPPER("Retention")</f>
        <v>RETENTION</v>
      </c>
      <c r="C81" s="16"/>
      <c r="D81" s="17"/>
      <c r="E81" s="18"/>
      <c r="F81" s="5"/>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4"/>
      <c r="B82" s="39" t="s">
        <v>143</v>
      </c>
      <c r="C82" s="16"/>
      <c r="D82" s="17"/>
      <c r="E82" s="18"/>
      <c r="F82" s="5"/>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4"/>
      <c r="B83" s="21"/>
      <c r="C83" s="16"/>
      <c r="D83" s="17"/>
      <c r="E83" s="18"/>
      <c r="F83" s="5"/>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4"/>
      <c r="B84" s="38" t="str">
        <f>UPPER("Programme")</f>
        <v>PROGRAMME</v>
      </c>
      <c r="C84" s="16"/>
      <c r="D84" s="17"/>
      <c r="E84" s="18"/>
      <c r="F84" s="5"/>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4"/>
      <c r="B85" s="21" t="s">
        <v>144</v>
      </c>
      <c r="C85" s="16"/>
      <c r="D85" s="17"/>
      <c r="E85" s="18"/>
      <c r="F85" s="5"/>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4"/>
      <c r="B86" s="21"/>
      <c r="C86" s="16"/>
      <c r="D86" s="17"/>
      <c r="E86" s="18"/>
      <c r="F86" s="5"/>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4"/>
      <c r="B87" s="36" t="str">
        <f>UPPER("Site Information")</f>
        <v>SITE INFORMATION</v>
      </c>
      <c r="C87" s="16"/>
      <c r="D87" s="17"/>
      <c r="E87" s="18"/>
      <c r="F87" s="5"/>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4"/>
      <c r="B88" s="31"/>
      <c r="C88" s="16"/>
      <c r="D88" s="17"/>
      <c r="E88" s="18"/>
      <c r="F88" s="5"/>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4"/>
      <c r="B89" s="38" t="str">
        <f>UPPER("Address")</f>
        <v>ADDRESS</v>
      </c>
      <c r="C89" s="16"/>
      <c r="D89" s="17"/>
      <c r="E89" s="18"/>
      <c r="F89" s="5"/>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4"/>
      <c r="B90" s="21" t="s">
        <v>81</v>
      </c>
      <c r="C90" s="16"/>
      <c r="D90" s="17"/>
      <c r="E90" s="18"/>
      <c r="F90" s="5"/>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4"/>
      <c r="B91" s="21" t="s">
        <v>78</v>
      </c>
      <c r="C91" s="16"/>
      <c r="D91" s="17"/>
      <c r="E91" s="18"/>
      <c r="F91" s="5"/>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4"/>
      <c r="B92" s="21" t="s">
        <v>79</v>
      </c>
      <c r="C92" s="16"/>
      <c r="D92" s="17"/>
      <c r="E92" s="18"/>
      <c r="F92" s="5"/>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4"/>
      <c r="B93" s="21" t="s">
        <v>80</v>
      </c>
      <c r="C93" s="16"/>
      <c r="D93" s="17"/>
      <c r="E93" s="18"/>
      <c r="F93" s="5"/>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4"/>
      <c r="B94" s="21"/>
      <c r="C94" s="16"/>
      <c r="D94" s="17"/>
      <c r="E94" s="18"/>
      <c r="F94" s="5"/>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4"/>
      <c r="B95" s="38" t="str">
        <f>UPPER("Access Restrictions")</f>
        <v>ACCESS RESTRICTIONS</v>
      </c>
      <c r="C95" s="16"/>
      <c r="D95" s="17"/>
      <c r="E95" s="18"/>
      <c r="F95" s="5"/>
      <c r="G95" s="19"/>
      <c r="H95" s="19"/>
      <c r="I95" s="19"/>
      <c r="J95" s="19"/>
      <c r="K95" s="19"/>
      <c r="L95" s="19"/>
      <c r="M95" s="19"/>
      <c r="N95" s="19"/>
      <c r="O95" s="19"/>
      <c r="P95" s="19"/>
      <c r="Q95" s="19"/>
      <c r="R95" s="19"/>
      <c r="S95" s="19"/>
      <c r="T95" s="19"/>
      <c r="U95" s="19"/>
      <c r="V95" s="19"/>
      <c r="W95" s="19"/>
      <c r="X95" s="19"/>
      <c r="Y95" s="19"/>
      <c r="Z95" s="19"/>
    </row>
    <row r="96" spans="1:26" ht="26.4" x14ac:dyDescent="0.25">
      <c r="A96" s="14"/>
      <c r="B96" s="21" t="s">
        <v>83</v>
      </c>
      <c r="C96" s="16"/>
      <c r="D96" s="17"/>
      <c r="E96" s="18"/>
      <c r="F96" s="5"/>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4"/>
      <c r="B97" s="21"/>
      <c r="C97" s="16"/>
      <c r="D97" s="17"/>
      <c r="E97" s="18"/>
      <c r="F97" s="5"/>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4"/>
      <c r="B98" s="38" t="str">
        <f>UPPER("Site Working Hours")</f>
        <v>SITE WORKING HOURS</v>
      </c>
      <c r="C98" s="16"/>
      <c r="D98" s="17"/>
      <c r="E98" s="18"/>
      <c r="F98" s="5"/>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4"/>
      <c r="B99" s="21" t="s">
        <v>82</v>
      </c>
      <c r="C99" s="16"/>
      <c r="D99" s="17"/>
      <c r="E99" s="18"/>
      <c r="F99" s="5"/>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4"/>
      <c r="B100" s="21"/>
      <c r="C100" s="16"/>
      <c r="D100" s="17"/>
      <c r="E100" s="18"/>
      <c r="F100" s="5"/>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4"/>
      <c r="B101" s="21"/>
      <c r="C101" s="16"/>
      <c r="D101" s="17"/>
      <c r="E101" s="18"/>
      <c r="F101" s="5"/>
      <c r="G101" s="19"/>
      <c r="H101" s="19"/>
      <c r="I101" s="19"/>
      <c r="J101" s="19"/>
      <c r="K101" s="19"/>
      <c r="L101" s="19"/>
      <c r="M101" s="19"/>
      <c r="N101" s="19"/>
      <c r="O101" s="19"/>
      <c r="P101" s="19"/>
      <c r="Q101" s="19"/>
      <c r="R101" s="19"/>
      <c r="S101" s="19"/>
      <c r="T101" s="19"/>
      <c r="U101" s="19"/>
      <c r="V101" s="19"/>
      <c r="W101" s="19"/>
      <c r="X101" s="19"/>
      <c r="Y101" s="19"/>
      <c r="Z101" s="19"/>
    </row>
    <row r="102" spans="1:26" ht="24.75" customHeight="1" x14ac:dyDescent="0.25">
      <c r="A102" s="7"/>
      <c r="B102" s="8" t="s">
        <v>18</v>
      </c>
      <c r="C102" s="9"/>
      <c r="D102" s="10"/>
      <c r="E102" s="11"/>
      <c r="F102" s="12">
        <f>SUM(F52:F101)</f>
        <v>0</v>
      </c>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4"/>
      <c r="B103" s="30"/>
      <c r="C103" s="16"/>
      <c r="D103" s="17"/>
      <c r="E103" s="18"/>
      <c r="F103" s="5"/>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4"/>
      <c r="B104" s="38" t="str">
        <f>UPPER("Planning Constraints")</f>
        <v>PLANNING CONSTRAINTS</v>
      </c>
      <c r="C104" s="16"/>
      <c r="D104" s="17"/>
      <c r="E104" s="18"/>
      <c r="F104" s="5"/>
      <c r="G104" s="19"/>
      <c r="H104" s="19"/>
      <c r="I104" s="19"/>
      <c r="J104" s="19"/>
      <c r="K104" s="19"/>
      <c r="L104" s="19"/>
      <c r="M104" s="19"/>
      <c r="N104" s="19"/>
      <c r="O104" s="19"/>
      <c r="P104" s="19"/>
      <c r="Q104" s="19"/>
      <c r="R104" s="19"/>
      <c r="S104" s="19"/>
      <c r="T104" s="19"/>
      <c r="U104" s="19"/>
      <c r="V104" s="19"/>
      <c r="W104" s="19"/>
      <c r="X104" s="19"/>
      <c r="Y104" s="19"/>
      <c r="Z104" s="19"/>
    </row>
    <row r="105" spans="1:26" x14ac:dyDescent="0.25">
      <c r="A105" s="14"/>
      <c r="B105" s="21" t="s">
        <v>84</v>
      </c>
      <c r="C105" s="16"/>
      <c r="D105" s="17"/>
      <c r="E105" s="18"/>
      <c r="F105" s="5"/>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4"/>
      <c r="B106" s="21"/>
      <c r="C106" s="16"/>
      <c r="D106" s="17"/>
      <c r="E106" s="18"/>
      <c r="F106" s="5"/>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4"/>
      <c r="B107" s="38" t="str">
        <f>UPPER("Welfare")</f>
        <v>WELFARE</v>
      </c>
      <c r="C107" s="16"/>
      <c r="D107" s="17"/>
      <c r="E107" s="18"/>
      <c r="F107" s="5"/>
      <c r="G107" s="19"/>
      <c r="H107" s="19"/>
      <c r="I107" s="19"/>
      <c r="J107" s="19"/>
      <c r="K107" s="19"/>
      <c r="L107" s="19"/>
      <c r="M107" s="19"/>
      <c r="N107" s="19"/>
      <c r="O107" s="19"/>
      <c r="P107" s="19"/>
      <c r="Q107" s="19"/>
      <c r="R107" s="19"/>
      <c r="S107" s="19"/>
      <c r="T107" s="19"/>
      <c r="U107" s="19"/>
      <c r="V107" s="19"/>
      <c r="W107" s="19"/>
      <c r="X107" s="19"/>
      <c r="Y107" s="19"/>
      <c r="Z107" s="19"/>
    </row>
    <row r="108" spans="1:26" x14ac:dyDescent="0.25">
      <c r="A108" s="14"/>
      <c r="B108" s="21" t="s">
        <v>15</v>
      </c>
      <c r="C108" s="16"/>
      <c r="D108" s="17"/>
      <c r="E108" s="18"/>
      <c r="F108" s="5"/>
      <c r="G108" s="19"/>
      <c r="H108" s="19"/>
      <c r="I108" s="19"/>
      <c r="J108" s="19"/>
      <c r="K108" s="19"/>
      <c r="L108" s="19"/>
      <c r="M108" s="19"/>
      <c r="N108" s="19"/>
      <c r="O108" s="19"/>
      <c r="P108" s="19"/>
      <c r="Q108" s="19"/>
      <c r="R108" s="19"/>
      <c r="S108" s="19"/>
      <c r="T108" s="19"/>
      <c r="U108" s="19"/>
      <c r="V108" s="19"/>
      <c r="W108" s="19"/>
      <c r="X108" s="19"/>
      <c r="Y108" s="19"/>
      <c r="Z108" s="19"/>
    </row>
    <row r="109" spans="1:26" ht="39.6" x14ac:dyDescent="0.25">
      <c r="A109" s="14"/>
      <c r="B109" s="15" t="s">
        <v>85</v>
      </c>
      <c r="C109" s="16"/>
      <c r="D109" s="17"/>
      <c r="E109" s="18"/>
      <c r="F109" s="5"/>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4"/>
      <c r="B110" s="38"/>
      <c r="C110" s="16"/>
      <c r="D110" s="17"/>
      <c r="E110" s="18"/>
      <c r="F110" s="5"/>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4"/>
      <c r="B111" s="38" t="s">
        <v>16</v>
      </c>
      <c r="C111" s="16"/>
      <c r="D111" s="17"/>
      <c r="E111" s="18"/>
      <c r="F111" s="5"/>
      <c r="G111" s="19"/>
      <c r="H111" s="19"/>
      <c r="I111" s="19"/>
      <c r="J111" s="19"/>
      <c r="K111" s="19"/>
      <c r="L111" s="19"/>
      <c r="M111" s="19"/>
      <c r="N111" s="19"/>
      <c r="O111" s="19"/>
      <c r="P111" s="19"/>
      <c r="Q111" s="19"/>
      <c r="R111" s="19"/>
      <c r="S111" s="19"/>
      <c r="T111" s="19"/>
      <c r="U111" s="19"/>
      <c r="V111" s="19"/>
      <c r="W111" s="19"/>
      <c r="X111" s="19"/>
      <c r="Y111" s="19"/>
      <c r="Z111" s="19"/>
    </row>
    <row r="112" spans="1:26" ht="66" x14ac:dyDescent="0.25">
      <c r="A112" s="14"/>
      <c r="B112" s="13" t="s">
        <v>62</v>
      </c>
      <c r="C112" s="16"/>
      <c r="D112" s="17"/>
      <c r="E112" s="18"/>
      <c r="F112" s="5"/>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4"/>
      <c r="B113" s="21"/>
      <c r="C113" s="16"/>
      <c r="D113" s="17"/>
      <c r="E113" s="18"/>
      <c r="F113" s="5"/>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4"/>
      <c r="B114" s="38" t="str">
        <f>UPPER("Waste Disposal")</f>
        <v>WASTE DISPOSAL</v>
      </c>
      <c r="C114" s="16"/>
      <c r="D114" s="17"/>
      <c r="E114" s="18"/>
      <c r="F114" s="5"/>
      <c r="G114" s="19"/>
      <c r="H114" s="19"/>
      <c r="I114" s="19"/>
      <c r="J114" s="19"/>
      <c r="K114" s="19"/>
      <c r="L114" s="19"/>
      <c r="M114" s="19"/>
      <c r="N114" s="19"/>
      <c r="O114" s="19"/>
      <c r="P114" s="19"/>
      <c r="Q114" s="19"/>
      <c r="R114" s="19"/>
      <c r="S114" s="19"/>
      <c r="T114" s="19"/>
      <c r="U114" s="19"/>
      <c r="V114" s="19"/>
      <c r="W114" s="19"/>
      <c r="X114" s="19"/>
      <c r="Y114" s="19"/>
      <c r="Z114" s="19"/>
    </row>
    <row r="115" spans="1:26" ht="26.4" x14ac:dyDescent="0.25">
      <c r="A115" s="14"/>
      <c r="B115" s="15" t="s">
        <v>86</v>
      </c>
      <c r="C115" s="16"/>
      <c r="D115" s="17"/>
      <c r="E115" s="18"/>
      <c r="F115" s="5"/>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4"/>
      <c r="B116" s="21"/>
      <c r="C116" s="16"/>
      <c r="D116" s="17"/>
      <c r="E116" s="18"/>
      <c r="F116" s="5"/>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4"/>
      <c r="B117" s="38" t="str">
        <f>UPPER("Health &amp; Safety Hazards")</f>
        <v>HEALTH &amp; SAFETY HAZARDS</v>
      </c>
      <c r="C117" s="16"/>
      <c r="D117" s="17"/>
      <c r="E117" s="18"/>
      <c r="F117" s="5"/>
      <c r="G117" s="19"/>
      <c r="H117" s="19"/>
      <c r="I117" s="19"/>
      <c r="J117" s="19"/>
      <c r="K117" s="19"/>
      <c r="L117" s="19"/>
      <c r="M117" s="19"/>
      <c r="N117" s="19"/>
      <c r="O117" s="19"/>
      <c r="P117" s="19"/>
      <c r="Q117" s="19"/>
      <c r="R117" s="19"/>
      <c r="S117" s="19"/>
      <c r="T117" s="19"/>
      <c r="U117" s="19"/>
      <c r="V117" s="19"/>
      <c r="W117" s="19"/>
      <c r="X117" s="19"/>
      <c r="Y117" s="19"/>
      <c r="Z117" s="19"/>
    </row>
    <row r="118" spans="1:26" ht="26.4" x14ac:dyDescent="0.25">
      <c r="A118" s="14"/>
      <c r="B118" s="15" t="s">
        <v>17</v>
      </c>
      <c r="C118" s="16"/>
      <c r="D118" s="17"/>
      <c r="E118" s="18"/>
      <c r="F118" s="5"/>
      <c r="G118" s="19"/>
      <c r="H118" s="19"/>
      <c r="I118" s="19"/>
      <c r="J118" s="19"/>
      <c r="K118" s="19"/>
      <c r="L118" s="19"/>
      <c r="M118" s="19"/>
      <c r="N118" s="19"/>
      <c r="O118" s="19"/>
      <c r="P118" s="19"/>
      <c r="Q118" s="19"/>
      <c r="R118" s="19"/>
      <c r="S118" s="19"/>
      <c r="T118" s="19"/>
      <c r="U118" s="19"/>
      <c r="V118" s="19"/>
      <c r="W118" s="19"/>
      <c r="X118" s="19"/>
      <c r="Y118" s="19"/>
      <c r="Z118" s="19"/>
    </row>
    <row r="119" spans="1:26" x14ac:dyDescent="0.25">
      <c r="A119" s="14"/>
      <c r="B119" s="15"/>
      <c r="C119" s="16"/>
      <c r="D119" s="17"/>
      <c r="E119" s="18"/>
      <c r="F119" s="5"/>
      <c r="G119" s="19"/>
      <c r="H119" s="19"/>
      <c r="I119" s="19"/>
      <c r="J119" s="19"/>
      <c r="K119" s="19"/>
      <c r="L119" s="19"/>
      <c r="M119" s="19"/>
      <c r="N119" s="19"/>
      <c r="O119" s="19"/>
      <c r="P119" s="19"/>
      <c r="Q119" s="19"/>
      <c r="R119" s="19"/>
      <c r="S119" s="19"/>
      <c r="T119" s="19"/>
      <c r="U119" s="19"/>
      <c r="V119" s="19"/>
      <c r="W119" s="19"/>
      <c r="X119" s="19"/>
      <c r="Y119" s="19"/>
      <c r="Z119" s="19"/>
    </row>
    <row r="120" spans="1:26" x14ac:dyDescent="0.25">
      <c r="A120" s="14"/>
      <c r="B120" s="15"/>
      <c r="C120" s="16"/>
      <c r="D120" s="17"/>
      <c r="E120" s="18"/>
      <c r="F120" s="5"/>
      <c r="G120" s="19"/>
      <c r="H120" s="19"/>
      <c r="I120" s="19"/>
      <c r="J120" s="19"/>
      <c r="K120" s="19"/>
      <c r="L120" s="19"/>
      <c r="M120" s="19"/>
      <c r="N120" s="19"/>
      <c r="O120" s="19"/>
      <c r="P120" s="19"/>
      <c r="Q120" s="19"/>
      <c r="R120" s="19"/>
      <c r="S120" s="19"/>
      <c r="T120" s="19"/>
      <c r="U120" s="19"/>
      <c r="V120" s="19"/>
      <c r="W120" s="19"/>
      <c r="X120" s="19"/>
      <c r="Y120" s="19"/>
      <c r="Z120" s="19"/>
    </row>
    <row r="121" spans="1:26" x14ac:dyDescent="0.25">
      <c r="A121" s="14"/>
      <c r="B121" s="15"/>
      <c r="C121" s="16"/>
      <c r="D121" s="17"/>
      <c r="E121" s="18"/>
      <c r="F121" s="5"/>
      <c r="G121" s="19"/>
      <c r="H121" s="19"/>
      <c r="I121" s="19"/>
      <c r="J121" s="19"/>
      <c r="K121" s="19"/>
      <c r="L121" s="19"/>
      <c r="M121" s="19"/>
      <c r="N121" s="19"/>
      <c r="O121" s="19"/>
      <c r="P121" s="19"/>
      <c r="Q121" s="19"/>
      <c r="R121" s="19"/>
      <c r="S121" s="19"/>
      <c r="T121" s="19"/>
      <c r="U121" s="19"/>
      <c r="V121" s="19"/>
      <c r="W121" s="19"/>
      <c r="X121" s="19"/>
      <c r="Y121" s="19"/>
      <c r="Z121" s="19"/>
    </row>
    <row r="122" spans="1:26" x14ac:dyDescent="0.25">
      <c r="A122" s="14"/>
      <c r="B122" s="15"/>
      <c r="C122" s="16"/>
      <c r="D122" s="17"/>
      <c r="E122" s="18"/>
      <c r="F122" s="5"/>
      <c r="G122" s="19"/>
      <c r="H122" s="19"/>
      <c r="I122" s="19"/>
      <c r="J122" s="19"/>
      <c r="K122" s="19"/>
      <c r="L122" s="19"/>
      <c r="M122" s="19"/>
      <c r="N122" s="19"/>
      <c r="O122" s="19"/>
      <c r="P122" s="19"/>
      <c r="Q122" s="19"/>
      <c r="R122" s="19"/>
      <c r="S122" s="19"/>
      <c r="T122" s="19"/>
      <c r="U122" s="19"/>
      <c r="V122" s="19"/>
      <c r="W122" s="19"/>
      <c r="X122" s="19"/>
      <c r="Y122" s="19"/>
      <c r="Z122" s="19"/>
    </row>
    <row r="123" spans="1:26" x14ac:dyDescent="0.25">
      <c r="A123" s="14"/>
      <c r="B123" s="15"/>
      <c r="C123" s="16"/>
      <c r="D123" s="17"/>
      <c r="E123" s="18"/>
      <c r="F123" s="5"/>
      <c r="G123" s="19"/>
      <c r="H123" s="19"/>
      <c r="I123" s="19"/>
      <c r="J123" s="19"/>
      <c r="K123" s="19"/>
      <c r="L123" s="19"/>
      <c r="M123" s="19"/>
      <c r="N123" s="19"/>
      <c r="O123" s="19"/>
      <c r="P123" s="19"/>
      <c r="Q123" s="19"/>
      <c r="R123" s="19"/>
      <c r="S123" s="19"/>
      <c r="T123" s="19"/>
      <c r="U123" s="19"/>
      <c r="V123" s="19"/>
      <c r="W123" s="19"/>
      <c r="X123" s="19"/>
      <c r="Y123" s="19"/>
      <c r="Z123" s="19"/>
    </row>
    <row r="124" spans="1:26" x14ac:dyDescent="0.25">
      <c r="A124" s="14"/>
      <c r="B124" s="15"/>
      <c r="C124" s="16"/>
      <c r="D124" s="17"/>
      <c r="E124" s="18"/>
      <c r="F124" s="5"/>
      <c r="G124" s="19"/>
      <c r="H124" s="19"/>
      <c r="I124" s="19"/>
      <c r="J124" s="19"/>
      <c r="K124" s="19"/>
      <c r="L124" s="19"/>
      <c r="M124" s="19"/>
      <c r="N124" s="19"/>
      <c r="O124" s="19"/>
      <c r="P124" s="19"/>
      <c r="Q124" s="19"/>
      <c r="R124" s="19"/>
      <c r="S124" s="19"/>
      <c r="T124" s="19"/>
      <c r="U124" s="19"/>
      <c r="V124" s="19"/>
      <c r="W124" s="19"/>
      <c r="X124" s="19"/>
      <c r="Y124" s="19"/>
      <c r="Z124" s="19"/>
    </row>
    <row r="125" spans="1:26" x14ac:dyDescent="0.25">
      <c r="A125" s="14"/>
      <c r="B125" s="15"/>
      <c r="C125" s="16"/>
      <c r="D125" s="17"/>
      <c r="E125" s="18"/>
      <c r="F125" s="5"/>
      <c r="G125" s="19"/>
      <c r="H125" s="19"/>
      <c r="I125" s="19"/>
      <c r="J125" s="19"/>
      <c r="K125" s="19"/>
      <c r="L125" s="19"/>
      <c r="M125" s="19"/>
      <c r="N125" s="19"/>
      <c r="O125" s="19"/>
      <c r="P125" s="19"/>
      <c r="Q125" s="19"/>
      <c r="R125" s="19"/>
      <c r="S125" s="19"/>
      <c r="T125" s="19"/>
      <c r="U125" s="19"/>
      <c r="V125" s="19"/>
      <c r="W125" s="19"/>
      <c r="X125" s="19"/>
      <c r="Y125" s="19"/>
      <c r="Z125" s="19"/>
    </row>
    <row r="126" spans="1:26" x14ac:dyDescent="0.25">
      <c r="A126" s="14"/>
      <c r="B126" s="15"/>
      <c r="C126" s="16"/>
      <c r="D126" s="17"/>
      <c r="E126" s="18"/>
      <c r="F126" s="5"/>
      <c r="G126" s="19"/>
      <c r="H126" s="19"/>
      <c r="I126" s="19"/>
      <c r="J126" s="19"/>
      <c r="K126" s="19"/>
      <c r="L126" s="19"/>
      <c r="M126" s="19"/>
      <c r="N126" s="19"/>
      <c r="O126" s="19"/>
      <c r="P126" s="19"/>
      <c r="Q126" s="19"/>
      <c r="R126" s="19"/>
      <c r="S126" s="19"/>
      <c r="T126" s="19"/>
      <c r="U126" s="19"/>
      <c r="V126" s="19"/>
      <c r="W126" s="19"/>
      <c r="X126" s="19"/>
      <c r="Y126" s="19"/>
      <c r="Z126" s="19"/>
    </row>
    <row r="127" spans="1:26" x14ac:dyDescent="0.25">
      <c r="A127" s="14"/>
      <c r="B127" s="15"/>
      <c r="C127" s="16"/>
      <c r="D127" s="17"/>
      <c r="E127" s="18"/>
      <c r="F127" s="5"/>
      <c r="G127" s="19"/>
      <c r="H127" s="19"/>
      <c r="I127" s="19"/>
      <c r="J127" s="19"/>
      <c r="K127" s="19"/>
      <c r="L127" s="19"/>
      <c r="M127" s="19"/>
      <c r="N127" s="19"/>
      <c r="O127" s="19"/>
      <c r="P127" s="19"/>
      <c r="Q127" s="19"/>
      <c r="R127" s="19"/>
      <c r="S127" s="19"/>
      <c r="T127" s="19"/>
      <c r="U127" s="19"/>
      <c r="V127" s="19"/>
      <c r="W127" s="19"/>
      <c r="X127" s="19"/>
      <c r="Y127" s="19"/>
      <c r="Z127" s="19"/>
    </row>
    <row r="128" spans="1:26" x14ac:dyDescent="0.25">
      <c r="A128" s="14"/>
      <c r="B128" s="15"/>
      <c r="C128" s="16"/>
      <c r="D128" s="17"/>
      <c r="E128" s="18"/>
      <c r="F128" s="5"/>
      <c r="G128" s="19"/>
      <c r="H128" s="19"/>
      <c r="I128" s="19"/>
      <c r="J128" s="19"/>
      <c r="K128" s="19"/>
      <c r="L128" s="19"/>
      <c r="M128" s="19"/>
      <c r="N128" s="19"/>
      <c r="O128" s="19"/>
      <c r="P128" s="19"/>
      <c r="Q128" s="19"/>
      <c r="R128" s="19"/>
      <c r="S128" s="19"/>
      <c r="T128" s="19"/>
      <c r="U128" s="19"/>
      <c r="V128" s="19"/>
      <c r="W128" s="19"/>
      <c r="X128" s="19"/>
      <c r="Y128" s="19"/>
      <c r="Z128" s="19"/>
    </row>
    <row r="129" spans="1:26" x14ac:dyDescent="0.25">
      <c r="A129" s="14"/>
      <c r="B129" s="15"/>
      <c r="C129" s="16"/>
      <c r="D129" s="17"/>
      <c r="E129" s="18"/>
      <c r="F129" s="5"/>
      <c r="G129" s="19"/>
      <c r="H129" s="19"/>
      <c r="I129" s="19"/>
      <c r="J129" s="19"/>
      <c r="K129" s="19"/>
      <c r="L129" s="19"/>
      <c r="M129" s="19"/>
      <c r="N129" s="19"/>
      <c r="O129" s="19"/>
      <c r="P129" s="19"/>
      <c r="Q129" s="19"/>
      <c r="R129" s="19"/>
      <c r="S129" s="19"/>
      <c r="T129" s="19"/>
      <c r="U129" s="19"/>
      <c r="V129" s="19"/>
      <c r="W129" s="19"/>
      <c r="X129" s="19"/>
      <c r="Y129" s="19"/>
      <c r="Z129" s="19"/>
    </row>
    <row r="130" spans="1:26" x14ac:dyDescent="0.25">
      <c r="A130" s="14"/>
      <c r="B130" s="15"/>
      <c r="C130" s="16"/>
      <c r="D130" s="17"/>
      <c r="E130" s="18"/>
      <c r="F130" s="5"/>
      <c r="G130" s="19"/>
      <c r="H130" s="19"/>
      <c r="I130" s="19"/>
      <c r="J130" s="19"/>
      <c r="K130" s="19"/>
      <c r="L130" s="19"/>
      <c r="M130" s="19"/>
      <c r="N130" s="19"/>
      <c r="O130" s="19"/>
      <c r="P130" s="19"/>
      <c r="Q130" s="19"/>
      <c r="R130" s="19"/>
      <c r="S130" s="19"/>
      <c r="T130" s="19"/>
      <c r="U130" s="19"/>
      <c r="V130" s="19"/>
      <c r="W130" s="19"/>
      <c r="X130" s="19"/>
      <c r="Y130" s="19"/>
      <c r="Z130" s="19"/>
    </row>
    <row r="131" spans="1:26" x14ac:dyDescent="0.25">
      <c r="A131" s="14"/>
      <c r="B131" s="15"/>
      <c r="C131" s="16"/>
      <c r="D131" s="17"/>
      <c r="E131" s="18"/>
      <c r="F131" s="5"/>
      <c r="G131" s="19"/>
      <c r="H131" s="19"/>
      <c r="I131" s="19"/>
      <c r="J131" s="19"/>
      <c r="K131" s="19"/>
      <c r="L131" s="19"/>
      <c r="M131" s="19"/>
      <c r="N131" s="19"/>
      <c r="O131" s="19"/>
      <c r="P131" s="19"/>
      <c r="Q131" s="19"/>
      <c r="R131" s="19"/>
      <c r="S131" s="19"/>
      <c r="T131" s="19"/>
      <c r="U131" s="19"/>
      <c r="V131" s="19"/>
      <c r="W131" s="19"/>
      <c r="X131" s="19"/>
      <c r="Y131" s="19"/>
      <c r="Z131" s="19"/>
    </row>
    <row r="132" spans="1:26" x14ac:dyDescent="0.25">
      <c r="A132" s="14"/>
      <c r="B132" s="15"/>
      <c r="C132" s="16"/>
      <c r="D132" s="17"/>
      <c r="E132" s="18"/>
      <c r="F132" s="5"/>
      <c r="G132" s="19"/>
      <c r="H132" s="19"/>
      <c r="I132" s="19"/>
      <c r="J132" s="19"/>
      <c r="K132" s="19"/>
      <c r="L132" s="19"/>
      <c r="M132" s="19"/>
      <c r="N132" s="19"/>
      <c r="O132" s="19"/>
      <c r="P132" s="19"/>
      <c r="Q132" s="19"/>
      <c r="R132" s="19"/>
      <c r="S132" s="19"/>
      <c r="T132" s="19"/>
      <c r="U132" s="19"/>
      <c r="V132" s="19"/>
      <c r="W132" s="19"/>
      <c r="X132" s="19"/>
      <c r="Y132" s="19"/>
      <c r="Z132" s="19"/>
    </row>
    <row r="133" spans="1:26" x14ac:dyDescent="0.25">
      <c r="A133" s="14"/>
      <c r="B133" s="15"/>
      <c r="C133" s="16"/>
      <c r="D133" s="17"/>
      <c r="E133" s="18"/>
      <c r="F133" s="5"/>
      <c r="G133" s="19"/>
      <c r="H133" s="19"/>
      <c r="I133" s="19"/>
      <c r="J133" s="19"/>
      <c r="K133" s="19"/>
      <c r="L133" s="19"/>
      <c r="M133" s="19"/>
      <c r="N133" s="19"/>
      <c r="O133" s="19"/>
      <c r="P133" s="19"/>
      <c r="Q133" s="19"/>
      <c r="R133" s="19"/>
      <c r="S133" s="19"/>
      <c r="T133" s="19"/>
      <c r="U133" s="19"/>
      <c r="V133" s="19"/>
      <c r="W133" s="19"/>
      <c r="X133" s="19"/>
      <c r="Y133" s="19"/>
      <c r="Z133" s="19"/>
    </row>
    <row r="134" spans="1:26" x14ac:dyDescent="0.25">
      <c r="A134" s="14"/>
      <c r="B134" s="15"/>
      <c r="C134" s="16"/>
      <c r="D134" s="17"/>
      <c r="E134" s="18"/>
      <c r="F134" s="5"/>
      <c r="G134" s="19"/>
      <c r="H134" s="19"/>
      <c r="I134" s="19"/>
      <c r="J134" s="19"/>
      <c r="K134" s="19"/>
      <c r="L134" s="19"/>
      <c r="M134" s="19"/>
      <c r="N134" s="19"/>
      <c r="O134" s="19"/>
      <c r="P134" s="19"/>
      <c r="Q134" s="19"/>
      <c r="R134" s="19"/>
      <c r="S134" s="19"/>
      <c r="T134" s="19"/>
      <c r="U134" s="19"/>
      <c r="V134" s="19"/>
      <c r="W134" s="19"/>
      <c r="X134" s="19"/>
      <c r="Y134" s="19"/>
      <c r="Z134" s="19"/>
    </row>
    <row r="135" spans="1:26" x14ac:dyDescent="0.25">
      <c r="A135" s="14"/>
      <c r="B135" s="15"/>
      <c r="C135" s="16"/>
      <c r="D135" s="17"/>
      <c r="E135" s="18"/>
      <c r="F135" s="5"/>
      <c r="G135" s="19"/>
      <c r="H135" s="19"/>
      <c r="I135" s="19"/>
      <c r="J135" s="19"/>
      <c r="K135" s="19"/>
      <c r="L135" s="19"/>
      <c r="M135" s="19"/>
      <c r="N135" s="19"/>
      <c r="O135" s="19"/>
      <c r="P135" s="19"/>
      <c r="Q135" s="19"/>
      <c r="R135" s="19"/>
      <c r="S135" s="19"/>
      <c r="T135" s="19"/>
      <c r="U135" s="19"/>
      <c r="V135" s="19"/>
      <c r="W135" s="19"/>
      <c r="X135" s="19"/>
      <c r="Y135" s="19"/>
      <c r="Z135" s="19"/>
    </row>
    <row r="136" spans="1:26" x14ac:dyDescent="0.25">
      <c r="A136" s="14"/>
      <c r="B136" s="15"/>
      <c r="C136" s="16"/>
      <c r="D136" s="17"/>
      <c r="E136" s="18"/>
      <c r="F136" s="5"/>
      <c r="G136" s="19"/>
      <c r="H136" s="19"/>
      <c r="I136" s="19"/>
      <c r="J136" s="19"/>
      <c r="K136" s="19"/>
      <c r="L136" s="19"/>
      <c r="M136" s="19"/>
      <c r="N136" s="19"/>
      <c r="O136" s="19"/>
      <c r="P136" s="19"/>
      <c r="Q136" s="19"/>
      <c r="R136" s="19"/>
      <c r="S136" s="19"/>
      <c r="T136" s="19"/>
      <c r="U136" s="19"/>
      <c r="V136" s="19"/>
      <c r="W136" s="19"/>
      <c r="X136" s="19"/>
      <c r="Y136" s="19"/>
      <c r="Z136" s="19"/>
    </row>
    <row r="137" spans="1:26" x14ac:dyDescent="0.25">
      <c r="A137" s="14"/>
      <c r="B137" s="15"/>
      <c r="C137" s="16"/>
      <c r="D137" s="17"/>
      <c r="E137" s="18"/>
      <c r="F137" s="5"/>
      <c r="G137" s="19"/>
      <c r="H137" s="19"/>
      <c r="I137" s="19"/>
      <c r="J137" s="19"/>
      <c r="K137" s="19"/>
      <c r="L137" s="19"/>
      <c r="M137" s="19"/>
      <c r="N137" s="19"/>
      <c r="O137" s="19"/>
      <c r="P137" s="19"/>
      <c r="Q137" s="19"/>
      <c r="R137" s="19"/>
      <c r="S137" s="19"/>
      <c r="T137" s="19"/>
      <c r="U137" s="19"/>
      <c r="V137" s="19"/>
      <c r="W137" s="19"/>
      <c r="X137" s="19"/>
      <c r="Y137" s="19"/>
      <c r="Z137" s="19"/>
    </row>
    <row r="138" spans="1:26" x14ac:dyDescent="0.25">
      <c r="A138" s="14"/>
      <c r="B138" s="15"/>
      <c r="C138" s="16"/>
      <c r="D138" s="17"/>
      <c r="E138" s="18"/>
      <c r="F138" s="5"/>
      <c r="G138" s="19"/>
      <c r="H138" s="19"/>
      <c r="I138" s="19"/>
      <c r="J138" s="19"/>
      <c r="K138" s="19"/>
      <c r="L138" s="19"/>
      <c r="M138" s="19"/>
      <c r="N138" s="19"/>
      <c r="O138" s="19"/>
      <c r="P138" s="19"/>
      <c r="Q138" s="19"/>
      <c r="R138" s="19"/>
      <c r="S138" s="19"/>
      <c r="T138" s="19"/>
      <c r="U138" s="19"/>
      <c r="V138" s="19"/>
      <c r="W138" s="19"/>
      <c r="X138" s="19"/>
      <c r="Y138" s="19"/>
      <c r="Z138" s="19"/>
    </row>
    <row r="139" spans="1:26" x14ac:dyDescent="0.25">
      <c r="A139" s="14"/>
      <c r="B139" s="15"/>
      <c r="C139" s="16"/>
      <c r="D139" s="17"/>
      <c r="E139" s="18"/>
      <c r="F139" s="5"/>
      <c r="G139" s="19"/>
      <c r="H139" s="19"/>
      <c r="I139" s="19"/>
      <c r="J139" s="19"/>
      <c r="K139" s="19"/>
      <c r="L139" s="19"/>
      <c r="M139" s="19"/>
      <c r="N139" s="19"/>
      <c r="O139" s="19"/>
      <c r="P139" s="19"/>
      <c r="Q139" s="19"/>
      <c r="R139" s="19"/>
      <c r="S139" s="19"/>
      <c r="T139" s="19"/>
      <c r="U139" s="19"/>
      <c r="V139" s="19"/>
      <c r="W139" s="19"/>
      <c r="X139" s="19"/>
      <c r="Y139" s="19"/>
      <c r="Z139" s="19"/>
    </row>
    <row r="140" spans="1:26" x14ac:dyDescent="0.25">
      <c r="A140" s="14"/>
      <c r="B140" s="15"/>
      <c r="C140" s="16"/>
      <c r="D140" s="17"/>
      <c r="E140" s="18"/>
      <c r="F140" s="5"/>
      <c r="G140" s="19"/>
      <c r="H140" s="19"/>
      <c r="I140" s="19"/>
      <c r="J140" s="19"/>
      <c r="K140" s="19"/>
      <c r="L140" s="19"/>
      <c r="M140" s="19"/>
      <c r="N140" s="19"/>
      <c r="O140" s="19"/>
      <c r="P140" s="19"/>
      <c r="Q140" s="19"/>
      <c r="R140" s="19"/>
      <c r="S140" s="19"/>
      <c r="T140" s="19"/>
      <c r="U140" s="19"/>
      <c r="V140" s="19"/>
      <c r="W140" s="19"/>
      <c r="X140" s="19"/>
      <c r="Y140" s="19"/>
      <c r="Z140" s="19"/>
    </row>
    <row r="141" spans="1:26" x14ac:dyDescent="0.25">
      <c r="A141" s="14"/>
      <c r="B141" s="15"/>
      <c r="C141" s="16"/>
      <c r="D141" s="17"/>
      <c r="E141" s="18"/>
      <c r="F141" s="5"/>
      <c r="G141" s="19"/>
      <c r="H141" s="19"/>
      <c r="I141" s="19"/>
      <c r="J141" s="19"/>
      <c r="K141" s="19"/>
      <c r="L141" s="19"/>
      <c r="M141" s="19"/>
      <c r="N141" s="19"/>
      <c r="O141" s="19"/>
      <c r="P141" s="19"/>
      <c r="Q141" s="19"/>
      <c r="R141" s="19"/>
      <c r="S141" s="19"/>
      <c r="T141" s="19"/>
      <c r="U141" s="19"/>
      <c r="V141" s="19"/>
      <c r="W141" s="19"/>
      <c r="X141" s="19"/>
      <c r="Y141" s="19"/>
      <c r="Z141" s="19"/>
    </row>
    <row r="142" spans="1:26" x14ac:dyDescent="0.25">
      <c r="A142" s="14"/>
      <c r="B142" s="15"/>
      <c r="C142" s="16"/>
      <c r="D142" s="17"/>
      <c r="E142" s="18"/>
      <c r="F142" s="5"/>
      <c r="G142" s="19"/>
      <c r="H142" s="19"/>
      <c r="I142" s="19"/>
      <c r="J142" s="19"/>
      <c r="K142" s="19"/>
      <c r="L142" s="19"/>
      <c r="M142" s="19"/>
      <c r="N142" s="19"/>
      <c r="O142" s="19"/>
      <c r="P142" s="19"/>
      <c r="Q142" s="19"/>
      <c r="R142" s="19"/>
      <c r="S142" s="19"/>
      <c r="T142" s="19"/>
      <c r="U142" s="19"/>
      <c r="V142" s="19"/>
      <c r="W142" s="19"/>
      <c r="X142" s="19"/>
      <c r="Y142" s="19"/>
      <c r="Z142" s="19"/>
    </row>
    <row r="143" spans="1:26" x14ac:dyDescent="0.25">
      <c r="A143" s="14"/>
      <c r="B143" s="15"/>
      <c r="C143" s="16"/>
      <c r="D143" s="17"/>
      <c r="E143" s="18"/>
      <c r="F143" s="5"/>
      <c r="G143" s="19"/>
      <c r="H143" s="19"/>
      <c r="I143" s="19"/>
      <c r="J143" s="19"/>
      <c r="K143" s="19"/>
      <c r="L143" s="19"/>
      <c r="M143" s="19"/>
      <c r="N143" s="19"/>
      <c r="O143" s="19"/>
      <c r="P143" s="19"/>
      <c r="Q143" s="19"/>
      <c r="R143" s="19"/>
      <c r="S143" s="19"/>
      <c r="T143" s="19"/>
      <c r="U143" s="19"/>
      <c r="V143" s="19"/>
      <c r="W143" s="19"/>
      <c r="X143" s="19"/>
      <c r="Y143" s="19"/>
      <c r="Z143" s="19"/>
    </row>
    <row r="144" spans="1:26" x14ac:dyDescent="0.25">
      <c r="A144" s="14"/>
      <c r="B144" s="15"/>
      <c r="C144" s="16"/>
      <c r="D144" s="17"/>
      <c r="E144" s="18"/>
      <c r="F144" s="5"/>
      <c r="G144" s="19"/>
      <c r="H144" s="19"/>
      <c r="I144" s="19"/>
      <c r="J144" s="19"/>
      <c r="K144" s="19"/>
      <c r="L144" s="19"/>
      <c r="M144" s="19"/>
      <c r="N144" s="19"/>
      <c r="O144" s="19"/>
      <c r="P144" s="19"/>
      <c r="Q144" s="19"/>
      <c r="R144" s="19"/>
      <c r="S144" s="19"/>
      <c r="T144" s="19"/>
      <c r="U144" s="19"/>
      <c r="V144" s="19"/>
      <c r="W144" s="19"/>
      <c r="X144" s="19"/>
      <c r="Y144" s="19"/>
      <c r="Z144" s="19"/>
    </row>
    <row r="145" spans="1:26" x14ac:dyDescent="0.25">
      <c r="A145" s="14"/>
      <c r="B145" s="15"/>
      <c r="C145" s="16"/>
      <c r="D145" s="17"/>
      <c r="E145" s="18"/>
      <c r="F145" s="5"/>
      <c r="G145" s="19"/>
      <c r="H145" s="19"/>
      <c r="I145" s="19"/>
      <c r="J145" s="19"/>
      <c r="K145" s="19"/>
      <c r="L145" s="19"/>
      <c r="M145" s="19"/>
      <c r="N145" s="19"/>
      <c r="O145" s="19"/>
      <c r="P145" s="19"/>
      <c r="Q145" s="19"/>
      <c r="R145" s="19"/>
      <c r="S145" s="19"/>
      <c r="T145" s="19"/>
      <c r="U145" s="19"/>
      <c r="V145" s="19"/>
      <c r="W145" s="19"/>
      <c r="X145" s="19"/>
      <c r="Y145" s="19"/>
      <c r="Z145" s="19"/>
    </row>
    <row r="146" spans="1:26" x14ac:dyDescent="0.25">
      <c r="A146" s="14"/>
      <c r="B146" s="15"/>
      <c r="C146" s="16"/>
      <c r="D146" s="17"/>
      <c r="E146" s="18"/>
      <c r="F146" s="5"/>
      <c r="G146" s="19"/>
      <c r="H146" s="19"/>
      <c r="I146" s="19"/>
      <c r="J146" s="19"/>
      <c r="K146" s="19"/>
      <c r="L146" s="19"/>
      <c r="M146" s="19"/>
      <c r="N146" s="19"/>
      <c r="O146" s="19"/>
      <c r="P146" s="19"/>
      <c r="Q146" s="19"/>
      <c r="R146" s="19"/>
      <c r="S146" s="19"/>
      <c r="T146" s="19"/>
      <c r="U146" s="19"/>
      <c r="V146" s="19"/>
      <c r="W146" s="19"/>
      <c r="X146" s="19"/>
      <c r="Y146" s="19"/>
      <c r="Z146" s="19"/>
    </row>
    <row r="147" spans="1:26" x14ac:dyDescent="0.25">
      <c r="A147" s="14"/>
      <c r="B147" s="15"/>
      <c r="C147" s="16"/>
      <c r="D147" s="17"/>
      <c r="E147" s="18"/>
      <c r="F147" s="5"/>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4"/>
      <c r="B148" s="31"/>
      <c r="C148" s="16"/>
      <c r="D148" s="17"/>
      <c r="E148" s="18"/>
      <c r="F148" s="5"/>
      <c r="G148" s="19"/>
      <c r="H148" s="19"/>
      <c r="I148" s="19"/>
      <c r="J148" s="19"/>
      <c r="K148" s="19"/>
      <c r="L148" s="19"/>
      <c r="M148" s="19"/>
      <c r="N148" s="19"/>
      <c r="O148" s="19"/>
      <c r="P148" s="19"/>
      <c r="Q148" s="19"/>
      <c r="R148" s="19"/>
      <c r="S148" s="19"/>
      <c r="T148" s="19"/>
      <c r="U148" s="19"/>
      <c r="V148" s="19"/>
      <c r="W148" s="19"/>
      <c r="X148" s="19"/>
      <c r="Y148" s="19"/>
      <c r="Z148" s="19"/>
    </row>
    <row r="149" spans="1:26" ht="24.45" customHeight="1" x14ac:dyDescent="0.25">
      <c r="A149" s="7"/>
      <c r="B149" s="8" t="s">
        <v>87</v>
      </c>
      <c r="C149" s="9"/>
      <c r="D149" s="10"/>
      <c r="E149" s="11"/>
      <c r="F149" s="12">
        <f>SUM(F103:F148)</f>
        <v>0</v>
      </c>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7"/>
      <c r="D150" s="27"/>
      <c r="E150" s="27"/>
      <c r="F150" s="28"/>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7"/>
      <c r="D151" s="27"/>
      <c r="E151" s="27"/>
      <c r="F151" s="28"/>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7"/>
      <c r="D152" s="27"/>
      <c r="E152" s="27"/>
      <c r="F152" s="28"/>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7"/>
      <c r="D153" s="27"/>
      <c r="E153" s="27"/>
      <c r="F153" s="28"/>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7"/>
      <c r="D154" s="27"/>
      <c r="E154" s="27"/>
      <c r="F154" s="28"/>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7"/>
      <c r="D155" s="27"/>
      <c r="E155" s="27"/>
      <c r="F155" s="28"/>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7"/>
      <c r="D156" s="27"/>
      <c r="E156" s="27"/>
      <c r="F156" s="28"/>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7"/>
      <c r="D157" s="27"/>
      <c r="E157" s="27"/>
      <c r="F157" s="28"/>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7"/>
      <c r="D158" s="27"/>
      <c r="E158" s="27"/>
      <c r="F158" s="28"/>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7"/>
      <c r="D159" s="27"/>
      <c r="E159" s="27"/>
      <c r="F159" s="28"/>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7"/>
      <c r="D160" s="27"/>
      <c r="E160" s="27"/>
      <c r="F160" s="28"/>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7"/>
      <c r="D161" s="27"/>
      <c r="E161" s="27"/>
      <c r="F161" s="28"/>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7"/>
      <c r="D162" s="27"/>
      <c r="E162" s="27"/>
      <c r="F162" s="28"/>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7"/>
      <c r="D163" s="27"/>
      <c r="E163" s="27"/>
      <c r="F163" s="28"/>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7"/>
      <c r="D164" s="27"/>
      <c r="E164" s="27"/>
      <c r="F164" s="28"/>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7"/>
      <c r="D165" s="27"/>
      <c r="E165" s="27"/>
      <c r="F165" s="28"/>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7"/>
      <c r="D166" s="27"/>
      <c r="E166" s="27"/>
      <c r="F166" s="28"/>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7"/>
      <c r="D167" s="27"/>
      <c r="E167" s="27"/>
      <c r="F167" s="28"/>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7"/>
      <c r="D168" s="27"/>
      <c r="E168" s="27"/>
      <c r="F168" s="28"/>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7"/>
      <c r="D169" s="27"/>
      <c r="E169" s="27"/>
      <c r="F169" s="28"/>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7"/>
      <c r="D170" s="27"/>
      <c r="E170" s="27"/>
      <c r="F170" s="28"/>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7"/>
      <c r="D171" s="27"/>
      <c r="E171" s="27"/>
      <c r="F171" s="28"/>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7"/>
      <c r="D172" s="27"/>
      <c r="E172" s="27"/>
      <c r="F172" s="28"/>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7"/>
      <c r="D173" s="27"/>
      <c r="E173" s="27"/>
      <c r="F173" s="28"/>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7"/>
      <c r="D174" s="27"/>
      <c r="E174" s="27"/>
      <c r="F174" s="28"/>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7"/>
      <c r="D175" s="27"/>
      <c r="E175" s="27"/>
      <c r="F175" s="28"/>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7"/>
      <c r="D176" s="27"/>
      <c r="E176" s="27"/>
      <c r="F176" s="28"/>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7"/>
      <c r="D177" s="27"/>
      <c r="E177" s="27"/>
      <c r="F177" s="28"/>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7"/>
      <c r="D178" s="27"/>
      <c r="E178" s="27"/>
      <c r="F178" s="28"/>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7"/>
      <c r="D179" s="27"/>
      <c r="E179" s="27"/>
      <c r="F179" s="28"/>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7"/>
      <c r="D180" s="27"/>
      <c r="E180" s="27"/>
      <c r="F180" s="28"/>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7"/>
      <c r="D181" s="27"/>
      <c r="E181" s="27"/>
      <c r="F181" s="28"/>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7"/>
      <c r="D182" s="27"/>
      <c r="E182" s="27"/>
      <c r="F182" s="28"/>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7"/>
      <c r="D183" s="27"/>
      <c r="E183" s="27"/>
      <c r="F183" s="28"/>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7"/>
      <c r="D184" s="27"/>
      <c r="E184" s="27"/>
      <c r="F184" s="28"/>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7"/>
      <c r="D185" s="27"/>
      <c r="E185" s="27"/>
      <c r="F185" s="28"/>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7"/>
      <c r="D186" s="27"/>
      <c r="E186" s="27"/>
      <c r="F186" s="28"/>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7"/>
      <c r="D187" s="27"/>
      <c r="E187" s="27"/>
      <c r="F187" s="28"/>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7"/>
      <c r="D188" s="27"/>
      <c r="E188" s="27"/>
      <c r="F188" s="28"/>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7"/>
      <c r="D189" s="27"/>
      <c r="E189" s="27"/>
      <c r="F189" s="28"/>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7"/>
      <c r="D190" s="27"/>
      <c r="E190" s="27"/>
      <c r="F190" s="28"/>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7"/>
      <c r="D191" s="27"/>
      <c r="E191" s="27"/>
      <c r="F191" s="28"/>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7"/>
      <c r="D192" s="27"/>
      <c r="E192" s="27"/>
      <c r="F192" s="28"/>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7"/>
      <c r="D193" s="27"/>
      <c r="E193" s="27"/>
      <c r="F193" s="28"/>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7"/>
      <c r="D194" s="27"/>
      <c r="E194" s="27"/>
      <c r="F194" s="28"/>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7"/>
      <c r="D195" s="27"/>
      <c r="E195" s="27"/>
      <c r="F195" s="28"/>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7"/>
      <c r="D196" s="27"/>
      <c r="E196" s="27"/>
      <c r="F196" s="28"/>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7"/>
      <c r="D197" s="27"/>
      <c r="E197" s="27"/>
      <c r="F197" s="28"/>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7"/>
      <c r="D198" s="27"/>
      <c r="E198" s="27"/>
      <c r="F198" s="28"/>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7"/>
      <c r="D199" s="27"/>
      <c r="E199" s="27"/>
      <c r="F199" s="28"/>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7"/>
      <c r="D200" s="27"/>
      <c r="E200" s="27"/>
      <c r="F200" s="28"/>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7"/>
      <c r="D201" s="27"/>
      <c r="E201" s="27"/>
      <c r="F201" s="28"/>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7"/>
      <c r="D202" s="27"/>
      <c r="E202" s="27"/>
      <c r="F202" s="28"/>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7"/>
      <c r="D203" s="27"/>
      <c r="E203" s="27"/>
      <c r="F203" s="28"/>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7"/>
      <c r="D204" s="27"/>
      <c r="E204" s="27"/>
      <c r="F204" s="28"/>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7"/>
      <c r="D205" s="27"/>
      <c r="E205" s="27"/>
      <c r="F205" s="28"/>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7"/>
      <c r="D206" s="27"/>
      <c r="E206" s="27"/>
      <c r="F206" s="28"/>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7"/>
      <c r="D207" s="27"/>
      <c r="E207" s="27"/>
      <c r="F207" s="28"/>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7"/>
      <c r="D208" s="27"/>
      <c r="E208" s="27"/>
      <c r="F208" s="28"/>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7"/>
      <c r="D209" s="27"/>
      <c r="E209" s="27"/>
      <c r="F209" s="28"/>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7"/>
      <c r="D210" s="27"/>
      <c r="E210" s="27"/>
      <c r="F210" s="28"/>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7"/>
      <c r="D211" s="27"/>
      <c r="E211" s="27"/>
      <c r="F211" s="28"/>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7"/>
      <c r="D212" s="27"/>
      <c r="E212" s="27"/>
      <c r="F212" s="28"/>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7"/>
      <c r="D213" s="27"/>
      <c r="E213" s="27"/>
      <c r="F213" s="28"/>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7"/>
      <c r="D214" s="27"/>
      <c r="E214" s="27"/>
      <c r="F214" s="28"/>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7"/>
      <c r="D215" s="27"/>
      <c r="E215" s="27"/>
      <c r="F215" s="28"/>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7"/>
      <c r="D216" s="27"/>
      <c r="E216" s="27"/>
      <c r="F216" s="28"/>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7"/>
      <c r="D217" s="27"/>
      <c r="E217" s="27"/>
      <c r="F217" s="28"/>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7"/>
      <c r="D218" s="27"/>
      <c r="E218" s="27"/>
      <c r="F218" s="28"/>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7"/>
      <c r="D219" s="27"/>
      <c r="E219" s="27"/>
      <c r="F219" s="28"/>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7"/>
      <c r="D220" s="27"/>
      <c r="E220" s="27"/>
      <c r="F220" s="28"/>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7"/>
      <c r="D221" s="27"/>
      <c r="E221" s="27"/>
      <c r="F221" s="28"/>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7"/>
      <c r="D222" s="27"/>
      <c r="E222" s="27"/>
      <c r="F222" s="28"/>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7"/>
      <c r="D223" s="27"/>
      <c r="E223" s="27"/>
      <c r="F223" s="28"/>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7"/>
      <c r="D224" s="27"/>
      <c r="E224" s="27"/>
      <c r="F224" s="28"/>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7"/>
      <c r="D225" s="27"/>
      <c r="E225" s="27"/>
      <c r="F225" s="28"/>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7"/>
      <c r="D226" s="27"/>
      <c r="E226" s="27"/>
      <c r="F226" s="28"/>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7"/>
      <c r="D227" s="27"/>
      <c r="E227" s="27"/>
      <c r="F227" s="28"/>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7"/>
      <c r="D228" s="27"/>
      <c r="E228" s="27"/>
      <c r="F228" s="28"/>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7"/>
      <c r="D229" s="27"/>
      <c r="E229" s="27"/>
      <c r="F229" s="28"/>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7"/>
      <c r="D230" s="27"/>
      <c r="E230" s="27"/>
      <c r="F230" s="28"/>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7"/>
      <c r="D231" s="27"/>
      <c r="E231" s="27"/>
      <c r="F231" s="28"/>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7"/>
      <c r="D232" s="27"/>
      <c r="E232" s="27"/>
      <c r="F232" s="28"/>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7"/>
      <c r="D233" s="27"/>
      <c r="E233" s="27"/>
      <c r="F233" s="28"/>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7"/>
      <c r="D234" s="27"/>
      <c r="E234" s="27"/>
      <c r="F234" s="28"/>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7"/>
      <c r="D235" s="27"/>
      <c r="E235" s="27"/>
      <c r="F235" s="28"/>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7"/>
      <c r="D236" s="27"/>
      <c r="E236" s="27"/>
      <c r="F236" s="28"/>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7"/>
      <c r="D237" s="27"/>
      <c r="E237" s="27"/>
      <c r="F237" s="28"/>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7"/>
      <c r="D238" s="27"/>
      <c r="E238" s="27"/>
      <c r="F238" s="28"/>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7"/>
      <c r="D239" s="27"/>
      <c r="E239" s="27"/>
      <c r="F239" s="28"/>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7"/>
      <c r="D240" s="27"/>
      <c r="E240" s="27"/>
      <c r="F240" s="28"/>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7"/>
      <c r="D241" s="27"/>
      <c r="E241" s="27"/>
      <c r="F241" s="28"/>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7"/>
      <c r="D242" s="27"/>
      <c r="E242" s="27"/>
      <c r="F242" s="28"/>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7"/>
      <c r="D243" s="27"/>
      <c r="E243" s="27"/>
      <c r="F243" s="28"/>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7"/>
      <c r="D244" s="27"/>
      <c r="E244" s="27"/>
      <c r="F244" s="28"/>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7"/>
      <c r="D245" s="27"/>
      <c r="E245" s="27"/>
      <c r="F245" s="28"/>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7"/>
      <c r="D246" s="27"/>
      <c r="E246" s="27"/>
      <c r="F246" s="28"/>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7"/>
      <c r="D247" s="27"/>
      <c r="E247" s="27"/>
      <c r="F247" s="28"/>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7"/>
      <c r="D248" s="27"/>
      <c r="E248" s="27"/>
      <c r="F248" s="28"/>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7"/>
      <c r="D249" s="27"/>
      <c r="E249" s="27"/>
      <c r="F249" s="28"/>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7"/>
      <c r="D250" s="27"/>
      <c r="E250" s="27"/>
      <c r="F250" s="28"/>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7"/>
      <c r="D251" s="27"/>
      <c r="E251" s="27"/>
      <c r="F251" s="28"/>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7"/>
      <c r="D252" s="27"/>
      <c r="E252" s="27"/>
      <c r="F252" s="28"/>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7"/>
      <c r="D253" s="27"/>
      <c r="E253" s="27"/>
      <c r="F253" s="28"/>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7"/>
      <c r="D254" s="27"/>
      <c r="E254" s="27"/>
      <c r="F254" s="28"/>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7"/>
      <c r="D255" s="27"/>
      <c r="E255" s="27"/>
      <c r="F255" s="28"/>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7"/>
      <c r="D256" s="27"/>
      <c r="E256" s="27"/>
      <c r="F256" s="28"/>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7"/>
      <c r="D257" s="27"/>
      <c r="E257" s="27"/>
      <c r="F257" s="28"/>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7"/>
      <c r="D258" s="27"/>
      <c r="E258" s="27"/>
      <c r="F258" s="28"/>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7"/>
      <c r="D259" s="27"/>
      <c r="E259" s="27"/>
      <c r="F259" s="28"/>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7"/>
      <c r="D260" s="27"/>
      <c r="E260" s="27"/>
      <c r="F260" s="28"/>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7"/>
      <c r="D261" s="27"/>
      <c r="E261" s="27"/>
      <c r="F261" s="28"/>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7"/>
      <c r="D262" s="27"/>
      <c r="E262" s="27"/>
      <c r="F262" s="28"/>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7"/>
      <c r="D263" s="27"/>
      <c r="E263" s="27"/>
      <c r="F263" s="28"/>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7"/>
      <c r="D264" s="27"/>
      <c r="E264" s="27"/>
      <c r="F264" s="28"/>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7"/>
      <c r="D265" s="27"/>
      <c r="E265" s="27"/>
      <c r="F265" s="28"/>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7"/>
      <c r="D266" s="27"/>
      <c r="E266" s="27"/>
      <c r="F266" s="28"/>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7"/>
      <c r="D267" s="27"/>
      <c r="E267" s="27"/>
      <c r="F267" s="28"/>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7"/>
      <c r="D268" s="27"/>
      <c r="E268" s="27"/>
      <c r="F268" s="28"/>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7"/>
      <c r="D269" s="27"/>
      <c r="E269" s="27"/>
      <c r="F269" s="28"/>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7"/>
      <c r="D270" s="27"/>
      <c r="E270" s="27"/>
      <c r="F270" s="28"/>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7"/>
      <c r="D271" s="27"/>
      <c r="E271" s="27"/>
      <c r="F271" s="28"/>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7"/>
      <c r="D272" s="27"/>
      <c r="E272" s="27"/>
      <c r="F272" s="28"/>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7"/>
      <c r="D273" s="27"/>
      <c r="E273" s="27"/>
      <c r="F273" s="28"/>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7"/>
      <c r="D274" s="27"/>
      <c r="E274" s="27"/>
      <c r="F274" s="28"/>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7"/>
      <c r="D275" s="27"/>
      <c r="E275" s="27"/>
      <c r="F275" s="28"/>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7"/>
      <c r="D276" s="27"/>
      <c r="E276" s="27"/>
      <c r="F276" s="28"/>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7"/>
      <c r="D277" s="27"/>
      <c r="E277" s="27"/>
      <c r="F277" s="28"/>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7"/>
      <c r="D278" s="27"/>
      <c r="E278" s="27"/>
      <c r="F278" s="28"/>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7"/>
      <c r="D279" s="27"/>
      <c r="E279" s="27"/>
      <c r="F279" s="28"/>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7"/>
      <c r="D280" s="27"/>
      <c r="E280" s="27"/>
      <c r="F280" s="28"/>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7"/>
      <c r="D281" s="27"/>
      <c r="E281" s="27"/>
      <c r="F281" s="28"/>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7"/>
      <c r="D282" s="27"/>
      <c r="E282" s="27"/>
      <c r="F282" s="28"/>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7"/>
      <c r="D283" s="27"/>
      <c r="E283" s="27"/>
      <c r="F283" s="28"/>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7"/>
      <c r="D284" s="27"/>
      <c r="E284" s="27"/>
      <c r="F284" s="28"/>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7"/>
      <c r="D285" s="27"/>
      <c r="E285" s="27"/>
      <c r="F285" s="28"/>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7"/>
      <c r="D286" s="27"/>
      <c r="E286" s="27"/>
      <c r="F286" s="28"/>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7"/>
      <c r="D287" s="27"/>
      <c r="E287" s="27"/>
      <c r="F287" s="28"/>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7"/>
      <c r="D288" s="27"/>
      <c r="E288" s="27"/>
      <c r="F288" s="28"/>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7"/>
      <c r="D289" s="27"/>
      <c r="E289" s="27"/>
      <c r="F289" s="28"/>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7"/>
      <c r="D290" s="27"/>
      <c r="E290" s="27"/>
      <c r="F290" s="28"/>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7"/>
      <c r="D291" s="27"/>
      <c r="E291" s="27"/>
      <c r="F291" s="28"/>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7"/>
      <c r="D292" s="27"/>
      <c r="E292" s="27"/>
      <c r="F292" s="28"/>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7"/>
      <c r="D293" s="27"/>
      <c r="E293" s="27"/>
      <c r="F293" s="28"/>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7"/>
      <c r="D294" s="27"/>
      <c r="E294" s="27"/>
      <c r="F294" s="28"/>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7"/>
      <c r="D295" s="27"/>
      <c r="E295" s="27"/>
      <c r="F295" s="28"/>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7"/>
      <c r="D296" s="27"/>
      <c r="E296" s="27"/>
      <c r="F296" s="28"/>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7"/>
      <c r="D297" s="27"/>
      <c r="E297" s="27"/>
      <c r="F297" s="28"/>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7"/>
      <c r="D298" s="27"/>
      <c r="E298" s="27"/>
      <c r="F298" s="28"/>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7"/>
      <c r="D299" s="27"/>
      <c r="E299" s="27"/>
      <c r="F299" s="28"/>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7"/>
      <c r="D300" s="27"/>
      <c r="E300" s="27"/>
      <c r="F300" s="28"/>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7"/>
      <c r="D301" s="27"/>
      <c r="E301" s="27"/>
      <c r="F301" s="28"/>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7"/>
      <c r="D302" s="27"/>
      <c r="E302" s="27"/>
      <c r="F302" s="28"/>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7"/>
      <c r="D303" s="27"/>
      <c r="E303" s="27"/>
      <c r="F303" s="28"/>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7"/>
      <c r="D304" s="27"/>
      <c r="E304" s="27"/>
      <c r="F304" s="28"/>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7"/>
      <c r="D305" s="27"/>
      <c r="E305" s="27"/>
      <c r="F305" s="28"/>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7"/>
      <c r="D306" s="27"/>
      <c r="E306" s="27"/>
      <c r="F306" s="28"/>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7"/>
      <c r="D307" s="27"/>
      <c r="E307" s="27"/>
      <c r="F307" s="28"/>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7"/>
      <c r="D308" s="27"/>
      <c r="E308" s="27"/>
      <c r="F308" s="28"/>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7"/>
      <c r="D309" s="27"/>
      <c r="E309" s="27"/>
      <c r="F309" s="28"/>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7"/>
      <c r="D310" s="27"/>
      <c r="E310" s="27"/>
      <c r="F310" s="28"/>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7"/>
      <c r="D311" s="27"/>
      <c r="E311" s="27"/>
      <c r="F311" s="28"/>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7"/>
      <c r="D312" s="27"/>
      <c r="E312" s="27"/>
      <c r="F312" s="28"/>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7"/>
      <c r="D313" s="27"/>
      <c r="E313" s="27"/>
      <c r="F313" s="28"/>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7"/>
      <c r="D314" s="27"/>
      <c r="E314" s="27"/>
      <c r="F314" s="28"/>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7"/>
      <c r="D315" s="27"/>
      <c r="E315" s="27"/>
      <c r="F315" s="28"/>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7"/>
      <c r="D316" s="27"/>
      <c r="E316" s="27"/>
      <c r="F316" s="28"/>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7"/>
      <c r="D317" s="27"/>
      <c r="E317" s="27"/>
      <c r="F317" s="28"/>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7"/>
      <c r="D318" s="27"/>
      <c r="E318" s="27"/>
      <c r="F318" s="28"/>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7"/>
      <c r="D319" s="27"/>
      <c r="E319" s="27"/>
      <c r="F319" s="28"/>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7"/>
      <c r="D320" s="27"/>
      <c r="E320" s="27"/>
      <c r="F320" s="28"/>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7"/>
      <c r="D321" s="27"/>
      <c r="E321" s="27"/>
      <c r="F321" s="28"/>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7"/>
      <c r="D322" s="27"/>
      <c r="E322" s="27"/>
      <c r="F322" s="28"/>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7"/>
      <c r="D323" s="27"/>
      <c r="E323" s="27"/>
      <c r="F323" s="28"/>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7"/>
      <c r="D324" s="27"/>
      <c r="E324" s="27"/>
      <c r="F324" s="28"/>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7"/>
      <c r="D325" s="27"/>
      <c r="E325" s="27"/>
      <c r="F325" s="28"/>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7"/>
      <c r="D326" s="27"/>
      <c r="E326" s="27"/>
      <c r="F326" s="28"/>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7"/>
      <c r="D327" s="27"/>
      <c r="E327" s="27"/>
      <c r="F327" s="28"/>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7"/>
      <c r="D328" s="27"/>
      <c r="E328" s="27"/>
      <c r="F328" s="28"/>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7"/>
      <c r="D329" s="27"/>
      <c r="E329" s="27"/>
      <c r="F329" s="28"/>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7"/>
      <c r="D330" s="27"/>
      <c r="E330" s="27"/>
      <c r="F330" s="28"/>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7"/>
      <c r="D331" s="27"/>
      <c r="E331" s="27"/>
      <c r="F331" s="28"/>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7"/>
      <c r="D332" s="27"/>
      <c r="E332" s="27"/>
      <c r="F332" s="28"/>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7"/>
      <c r="D333" s="27"/>
      <c r="E333" s="27"/>
      <c r="F333" s="28"/>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7"/>
      <c r="D334" s="27"/>
      <c r="E334" s="27"/>
      <c r="F334" s="28"/>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7"/>
      <c r="D335" s="27"/>
      <c r="E335" s="27"/>
      <c r="F335" s="28"/>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7"/>
      <c r="D336" s="27"/>
      <c r="E336" s="27"/>
      <c r="F336" s="28"/>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7"/>
      <c r="D337" s="27"/>
      <c r="E337" s="27"/>
      <c r="F337" s="28"/>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7"/>
      <c r="D338" s="27"/>
      <c r="E338" s="27"/>
      <c r="F338" s="28"/>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7"/>
      <c r="D339" s="27"/>
      <c r="E339" s="27"/>
      <c r="F339" s="28"/>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7"/>
      <c r="D340" s="27"/>
      <c r="E340" s="27"/>
      <c r="F340" s="28"/>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7"/>
      <c r="D341" s="27"/>
      <c r="E341" s="27"/>
      <c r="F341" s="28"/>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7"/>
      <c r="D342" s="27"/>
      <c r="E342" s="27"/>
      <c r="F342" s="28"/>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7"/>
      <c r="D343" s="27"/>
      <c r="E343" s="27"/>
      <c r="F343" s="28"/>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7"/>
      <c r="D344" s="27"/>
      <c r="E344" s="27"/>
      <c r="F344" s="28"/>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7"/>
      <c r="D345" s="27"/>
      <c r="E345" s="27"/>
      <c r="F345" s="28"/>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7"/>
      <c r="D346" s="27"/>
      <c r="E346" s="27"/>
      <c r="F346" s="28"/>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7"/>
      <c r="D347" s="27"/>
      <c r="E347" s="27"/>
      <c r="F347" s="28"/>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7"/>
      <c r="D348" s="27"/>
      <c r="E348" s="27"/>
      <c r="F348" s="28"/>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7"/>
      <c r="D349" s="27"/>
      <c r="E349" s="27"/>
      <c r="F349" s="28"/>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7"/>
      <c r="D350" s="27"/>
      <c r="E350" s="27"/>
      <c r="F350" s="28"/>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7"/>
      <c r="D351" s="27"/>
      <c r="E351" s="27"/>
      <c r="F351" s="28"/>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7"/>
      <c r="D352" s="27"/>
      <c r="E352" s="27"/>
      <c r="F352" s="28"/>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7"/>
      <c r="D353" s="27"/>
      <c r="E353" s="27"/>
      <c r="F353" s="28"/>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7"/>
      <c r="D354" s="27"/>
      <c r="E354" s="27"/>
      <c r="F354" s="28"/>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7"/>
      <c r="D355" s="27"/>
      <c r="E355" s="27"/>
      <c r="F355" s="28"/>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7"/>
      <c r="D356" s="27"/>
      <c r="E356" s="27"/>
      <c r="F356" s="28"/>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7"/>
      <c r="D357" s="27"/>
      <c r="E357" s="27"/>
      <c r="F357" s="28"/>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7"/>
      <c r="D358" s="27"/>
      <c r="E358" s="27"/>
      <c r="F358" s="28"/>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7"/>
      <c r="D359" s="27"/>
      <c r="E359" s="27"/>
      <c r="F359" s="28"/>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7"/>
      <c r="D360" s="27"/>
      <c r="E360" s="27"/>
      <c r="F360" s="28"/>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7"/>
      <c r="D361" s="27"/>
      <c r="E361" s="27"/>
      <c r="F361" s="28"/>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7"/>
      <c r="D362" s="27"/>
      <c r="E362" s="27"/>
      <c r="F362" s="28"/>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7"/>
      <c r="D363" s="27"/>
      <c r="E363" s="27"/>
      <c r="F363" s="28"/>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7"/>
      <c r="D364" s="27"/>
      <c r="E364" s="27"/>
      <c r="F364" s="28"/>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7"/>
      <c r="D365" s="27"/>
      <c r="E365" s="27"/>
      <c r="F365" s="28"/>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7"/>
      <c r="D366" s="27"/>
      <c r="E366" s="27"/>
      <c r="F366" s="28"/>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7"/>
      <c r="D367" s="27"/>
      <c r="E367" s="27"/>
      <c r="F367" s="28"/>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7"/>
      <c r="D368" s="27"/>
      <c r="E368" s="27"/>
      <c r="F368" s="28"/>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7"/>
      <c r="D369" s="27"/>
      <c r="E369" s="27"/>
      <c r="F369" s="28"/>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7"/>
      <c r="D370" s="27"/>
      <c r="E370" s="27"/>
      <c r="F370" s="28"/>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7"/>
      <c r="D371" s="27"/>
      <c r="E371" s="27"/>
      <c r="F371" s="28"/>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7"/>
      <c r="D372" s="27"/>
      <c r="E372" s="27"/>
      <c r="F372" s="28"/>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7"/>
      <c r="D373" s="27"/>
      <c r="E373" s="27"/>
      <c r="F373" s="28"/>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7"/>
      <c r="D374" s="27"/>
      <c r="E374" s="27"/>
      <c r="F374" s="28"/>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7"/>
      <c r="D375" s="27"/>
      <c r="E375" s="27"/>
      <c r="F375" s="28"/>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7"/>
      <c r="D376" s="27"/>
      <c r="E376" s="27"/>
      <c r="F376" s="28"/>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7"/>
      <c r="D377" s="27"/>
      <c r="E377" s="27"/>
      <c r="F377" s="28"/>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7"/>
      <c r="D378" s="27"/>
      <c r="E378" s="27"/>
      <c r="F378" s="28"/>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7"/>
      <c r="D379" s="27"/>
      <c r="E379" s="27"/>
      <c r="F379" s="28"/>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7"/>
      <c r="D380" s="27"/>
      <c r="E380" s="27"/>
      <c r="F380" s="28"/>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7"/>
      <c r="D381" s="27"/>
      <c r="E381" s="27"/>
      <c r="F381" s="28"/>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7"/>
      <c r="D382" s="27"/>
      <c r="E382" s="27"/>
      <c r="F382" s="28"/>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7"/>
      <c r="D383" s="27"/>
      <c r="E383" s="27"/>
      <c r="F383" s="28"/>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7"/>
      <c r="D384" s="27"/>
      <c r="E384" s="27"/>
      <c r="F384" s="28"/>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7"/>
      <c r="D385" s="27"/>
      <c r="E385" s="27"/>
      <c r="F385" s="28"/>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7"/>
      <c r="D386" s="27"/>
      <c r="E386" s="27"/>
      <c r="F386" s="28"/>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7"/>
      <c r="D387" s="27"/>
      <c r="E387" s="27"/>
      <c r="F387" s="28"/>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7"/>
      <c r="D388" s="27"/>
      <c r="E388" s="27"/>
      <c r="F388" s="28"/>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7"/>
      <c r="D389" s="27"/>
      <c r="E389" s="27"/>
      <c r="F389" s="28"/>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7"/>
      <c r="D390" s="27"/>
      <c r="E390" s="27"/>
      <c r="F390" s="28"/>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7"/>
      <c r="D391" s="27"/>
      <c r="E391" s="27"/>
      <c r="F391" s="28"/>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7"/>
      <c r="D392" s="27"/>
      <c r="E392" s="27"/>
      <c r="F392" s="28"/>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7"/>
      <c r="D393" s="27"/>
      <c r="E393" s="27"/>
      <c r="F393" s="28"/>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7"/>
      <c r="D394" s="27"/>
      <c r="E394" s="27"/>
      <c r="F394" s="28"/>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7"/>
      <c r="D395" s="27"/>
      <c r="E395" s="27"/>
      <c r="F395" s="28"/>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7"/>
      <c r="D396" s="27"/>
      <c r="E396" s="27"/>
      <c r="F396" s="28"/>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7"/>
      <c r="D397" s="27"/>
      <c r="E397" s="27"/>
      <c r="F397" s="28"/>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7"/>
      <c r="D398" s="27"/>
      <c r="E398" s="27"/>
      <c r="F398" s="28"/>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7"/>
      <c r="D399" s="27"/>
      <c r="E399" s="27"/>
      <c r="F399" s="28"/>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7"/>
      <c r="D400" s="27"/>
      <c r="E400" s="27"/>
      <c r="F400" s="28"/>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7"/>
      <c r="D401" s="27"/>
      <c r="E401" s="27"/>
      <c r="F401" s="28"/>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7"/>
      <c r="D402" s="27"/>
      <c r="E402" s="27"/>
      <c r="F402" s="28"/>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7"/>
      <c r="D403" s="27"/>
      <c r="E403" s="27"/>
      <c r="F403" s="28"/>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7"/>
      <c r="D404" s="27"/>
      <c r="E404" s="27"/>
      <c r="F404" s="28"/>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7"/>
      <c r="D405" s="27"/>
      <c r="E405" s="27"/>
      <c r="F405" s="28"/>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7"/>
      <c r="D406" s="27"/>
      <c r="E406" s="27"/>
      <c r="F406" s="28"/>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7"/>
      <c r="D407" s="27"/>
      <c r="E407" s="27"/>
      <c r="F407" s="28"/>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7"/>
      <c r="D408" s="27"/>
      <c r="E408" s="27"/>
      <c r="F408" s="28"/>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7"/>
      <c r="D409" s="27"/>
      <c r="E409" s="27"/>
      <c r="F409" s="28"/>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7"/>
      <c r="D410" s="27"/>
      <c r="E410" s="27"/>
      <c r="F410" s="28"/>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7"/>
      <c r="D411" s="27"/>
      <c r="E411" s="27"/>
      <c r="F411" s="28"/>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7"/>
      <c r="D412" s="27"/>
      <c r="E412" s="27"/>
      <c r="F412" s="28"/>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7"/>
      <c r="D413" s="27"/>
      <c r="E413" s="27"/>
      <c r="F413" s="28"/>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7"/>
      <c r="D414" s="27"/>
      <c r="E414" s="27"/>
      <c r="F414" s="28"/>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7"/>
      <c r="D415" s="27"/>
      <c r="E415" s="27"/>
      <c r="F415" s="28"/>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7"/>
      <c r="D416" s="27"/>
      <c r="E416" s="27"/>
      <c r="F416" s="28"/>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7"/>
      <c r="D417" s="27"/>
      <c r="E417" s="27"/>
      <c r="F417" s="28"/>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7"/>
      <c r="D418" s="27"/>
      <c r="E418" s="27"/>
      <c r="F418" s="28"/>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7"/>
      <c r="D419" s="27"/>
      <c r="E419" s="27"/>
      <c r="F419" s="28"/>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7"/>
      <c r="D420" s="27"/>
      <c r="E420" s="27"/>
      <c r="F420" s="28"/>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7"/>
      <c r="D421" s="27"/>
      <c r="E421" s="27"/>
      <c r="F421" s="28"/>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7"/>
      <c r="D422" s="27"/>
      <c r="E422" s="27"/>
      <c r="F422" s="28"/>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7"/>
      <c r="D423" s="27"/>
      <c r="E423" s="27"/>
      <c r="F423" s="28"/>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7"/>
      <c r="D424" s="27"/>
      <c r="E424" s="27"/>
      <c r="F424" s="28"/>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7"/>
      <c r="D425" s="27"/>
      <c r="E425" s="27"/>
      <c r="F425" s="28"/>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7"/>
      <c r="D426" s="27"/>
      <c r="E426" s="27"/>
      <c r="F426" s="28"/>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7"/>
      <c r="D427" s="27"/>
      <c r="E427" s="27"/>
      <c r="F427" s="28"/>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7"/>
      <c r="D428" s="27"/>
      <c r="E428" s="27"/>
      <c r="F428" s="28"/>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7"/>
      <c r="D429" s="27"/>
      <c r="E429" s="27"/>
      <c r="F429" s="28"/>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7"/>
      <c r="D430" s="27"/>
      <c r="E430" s="27"/>
      <c r="F430" s="28"/>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7"/>
      <c r="D431" s="27"/>
      <c r="E431" s="27"/>
      <c r="F431" s="28"/>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7"/>
      <c r="D432" s="27"/>
      <c r="E432" s="27"/>
      <c r="F432" s="28"/>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7"/>
      <c r="D433" s="27"/>
      <c r="E433" s="27"/>
      <c r="F433" s="28"/>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7"/>
      <c r="D434" s="27"/>
      <c r="E434" s="27"/>
      <c r="F434" s="28"/>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7"/>
      <c r="D435" s="27"/>
      <c r="E435" s="27"/>
      <c r="F435" s="28"/>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7"/>
      <c r="D436" s="27"/>
      <c r="E436" s="27"/>
      <c r="F436" s="28"/>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7"/>
      <c r="D437" s="27"/>
      <c r="E437" s="27"/>
      <c r="F437" s="28"/>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7"/>
      <c r="D438" s="27"/>
      <c r="E438" s="27"/>
      <c r="F438" s="28"/>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7"/>
      <c r="D439" s="27"/>
      <c r="E439" s="27"/>
      <c r="F439" s="28"/>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7"/>
      <c r="D440" s="27"/>
      <c r="E440" s="27"/>
      <c r="F440" s="28"/>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7"/>
      <c r="D441" s="27"/>
      <c r="E441" s="27"/>
      <c r="F441" s="28"/>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7"/>
      <c r="D442" s="27"/>
      <c r="E442" s="27"/>
      <c r="F442" s="28"/>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7"/>
      <c r="D443" s="27"/>
      <c r="E443" s="27"/>
      <c r="F443" s="28"/>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7"/>
      <c r="D444" s="27"/>
      <c r="E444" s="27"/>
      <c r="F444" s="28"/>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7"/>
      <c r="D445" s="27"/>
      <c r="E445" s="27"/>
      <c r="F445" s="28"/>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7"/>
      <c r="D446" s="27"/>
      <c r="E446" s="27"/>
      <c r="F446" s="28"/>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7"/>
      <c r="D447" s="27"/>
      <c r="E447" s="27"/>
      <c r="F447" s="28"/>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7"/>
      <c r="D448" s="27"/>
      <c r="E448" s="27"/>
      <c r="F448" s="28"/>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7"/>
      <c r="D449" s="27"/>
      <c r="E449" s="27"/>
      <c r="F449" s="28"/>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7"/>
      <c r="D450" s="27"/>
      <c r="E450" s="27"/>
      <c r="F450" s="28"/>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7"/>
      <c r="D451" s="27"/>
      <c r="E451" s="27"/>
      <c r="F451" s="28"/>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7"/>
      <c r="D452" s="27"/>
      <c r="E452" s="27"/>
      <c r="F452" s="28"/>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7"/>
      <c r="D453" s="27"/>
      <c r="E453" s="27"/>
      <c r="F453" s="28"/>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7"/>
      <c r="D454" s="27"/>
      <c r="E454" s="27"/>
      <c r="F454" s="28"/>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7"/>
      <c r="D455" s="27"/>
      <c r="E455" s="27"/>
      <c r="F455" s="28"/>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7"/>
      <c r="D456" s="27"/>
      <c r="E456" s="27"/>
      <c r="F456" s="28"/>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7"/>
      <c r="D457" s="27"/>
      <c r="E457" s="27"/>
      <c r="F457" s="28"/>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7"/>
      <c r="D458" s="27"/>
      <c r="E458" s="27"/>
      <c r="F458" s="28"/>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7"/>
      <c r="D459" s="27"/>
      <c r="E459" s="27"/>
      <c r="F459" s="28"/>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7"/>
      <c r="D460" s="27"/>
      <c r="E460" s="27"/>
      <c r="F460" s="28"/>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7"/>
      <c r="D461" s="27"/>
      <c r="E461" s="27"/>
      <c r="F461" s="28"/>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7"/>
      <c r="D462" s="27"/>
      <c r="E462" s="27"/>
      <c r="F462" s="28"/>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7"/>
      <c r="D463" s="27"/>
      <c r="E463" s="27"/>
      <c r="F463" s="28"/>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7"/>
      <c r="D464" s="27"/>
      <c r="E464" s="27"/>
      <c r="F464" s="28"/>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7"/>
      <c r="D465" s="27"/>
      <c r="E465" s="27"/>
      <c r="F465" s="28"/>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7"/>
      <c r="D466" s="27"/>
      <c r="E466" s="27"/>
      <c r="F466" s="28"/>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7"/>
      <c r="D467" s="27"/>
      <c r="E467" s="27"/>
      <c r="F467" s="28"/>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7"/>
      <c r="D468" s="27"/>
      <c r="E468" s="27"/>
      <c r="F468" s="28"/>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7"/>
      <c r="D469" s="27"/>
      <c r="E469" s="27"/>
      <c r="F469" s="28"/>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7"/>
      <c r="D470" s="27"/>
      <c r="E470" s="27"/>
      <c r="F470" s="28"/>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7"/>
      <c r="D471" s="27"/>
      <c r="E471" s="27"/>
      <c r="F471" s="28"/>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7"/>
      <c r="D472" s="27"/>
      <c r="E472" s="27"/>
      <c r="F472" s="28"/>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7"/>
      <c r="D473" s="27"/>
      <c r="E473" s="27"/>
      <c r="F473" s="28"/>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7"/>
      <c r="D474" s="27"/>
      <c r="E474" s="27"/>
      <c r="F474" s="28"/>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7"/>
      <c r="D475" s="27"/>
      <c r="E475" s="27"/>
      <c r="F475" s="28"/>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7"/>
      <c r="D476" s="27"/>
      <c r="E476" s="27"/>
      <c r="F476" s="28"/>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7"/>
      <c r="D477" s="27"/>
      <c r="E477" s="27"/>
      <c r="F477" s="28"/>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7"/>
      <c r="D478" s="27"/>
      <c r="E478" s="27"/>
      <c r="F478" s="28"/>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7"/>
      <c r="D479" s="27"/>
      <c r="E479" s="27"/>
      <c r="F479" s="28"/>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7"/>
      <c r="D480" s="27"/>
      <c r="E480" s="27"/>
      <c r="F480" s="28"/>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7"/>
      <c r="D481" s="27"/>
      <c r="E481" s="27"/>
      <c r="F481" s="28"/>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7"/>
      <c r="D482" s="27"/>
      <c r="E482" s="27"/>
      <c r="F482" s="28"/>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7"/>
      <c r="D483" s="27"/>
      <c r="E483" s="27"/>
      <c r="F483" s="28"/>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7"/>
      <c r="D484" s="27"/>
      <c r="E484" s="27"/>
      <c r="F484" s="28"/>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7"/>
      <c r="D485" s="27"/>
      <c r="E485" s="27"/>
      <c r="F485" s="28"/>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7"/>
      <c r="D486" s="27"/>
      <c r="E486" s="27"/>
      <c r="F486" s="28"/>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7"/>
      <c r="D487" s="27"/>
      <c r="E487" s="27"/>
      <c r="F487" s="28"/>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7"/>
      <c r="D488" s="27"/>
      <c r="E488" s="27"/>
      <c r="F488" s="28"/>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7"/>
      <c r="D489" s="27"/>
      <c r="E489" s="27"/>
      <c r="F489" s="28"/>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7"/>
      <c r="D490" s="27"/>
      <c r="E490" s="27"/>
      <c r="F490" s="28"/>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7"/>
      <c r="D491" s="27"/>
      <c r="E491" s="27"/>
      <c r="F491" s="28"/>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7"/>
      <c r="D492" s="27"/>
      <c r="E492" s="27"/>
      <c r="F492" s="28"/>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7"/>
      <c r="D493" s="27"/>
      <c r="E493" s="27"/>
      <c r="F493" s="28"/>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7"/>
      <c r="D494" s="27"/>
      <c r="E494" s="27"/>
      <c r="F494" s="28"/>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7"/>
      <c r="D495" s="27"/>
      <c r="E495" s="27"/>
      <c r="F495" s="28"/>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7"/>
      <c r="D496" s="27"/>
      <c r="E496" s="27"/>
      <c r="F496" s="28"/>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7"/>
      <c r="D497" s="27"/>
      <c r="E497" s="27"/>
      <c r="F497" s="28"/>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7"/>
      <c r="D498" s="27"/>
      <c r="E498" s="27"/>
      <c r="F498" s="28"/>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7"/>
      <c r="D499" s="27"/>
      <c r="E499" s="27"/>
      <c r="F499" s="28"/>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7"/>
      <c r="D500" s="27"/>
      <c r="E500" s="27"/>
      <c r="F500" s="28"/>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7"/>
      <c r="D501" s="27"/>
      <c r="E501" s="27"/>
      <c r="F501" s="28"/>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7"/>
      <c r="D502" s="27"/>
      <c r="E502" s="27"/>
      <c r="F502" s="28"/>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7"/>
      <c r="D503" s="27"/>
      <c r="E503" s="27"/>
      <c r="F503" s="28"/>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7"/>
      <c r="D504" s="27"/>
      <c r="E504" s="27"/>
      <c r="F504" s="28"/>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7"/>
      <c r="D505" s="27"/>
      <c r="E505" s="27"/>
      <c r="F505" s="28"/>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7"/>
      <c r="D506" s="27"/>
      <c r="E506" s="27"/>
      <c r="F506" s="28"/>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7"/>
      <c r="D507" s="27"/>
      <c r="E507" s="27"/>
      <c r="F507" s="28"/>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7"/>
      <c r="D508" s="27"/>
      <c r="E508" s="27"/>
      <c r="F508" s="28"/>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7"/>
      <c r="D509" s="27"/>
      <c r="E509" s="27"/>
      <c r="F509" s="28"/>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7"/>
      <c r="D510" s="27"/>
      <c r="E510" s="27"/>
      <c r="F510" s="28"/>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7"/>
      <c r="D511" s="27"/>
      <c r="E511" s="27"/>
      <c r="F511" s="28"/>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7"/>
      <c r="D512" s="27"/>
      <c r="E512" s="27"/>
      <c r="F512" s="28"/>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7"/>
      <c r="D513" s="27"/>
      <c r="E513" s="27"/>
      <c r="F513" s="28"/>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7"/>
      <c r="D514" s="27"/>
      <c r="E514" s="27"/>
      <c r="F514" s="28"/>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7"/>
      <c r="D515" s="27"/>
      <c r="E515" s="27"/>
      <c r="F515" s="28"/>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7"/>
      <c r="D516" s="27"/>
      <c r="E516" s="27"/>
      <c r="F516" s="28"/>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7"/>
      <c r="D517" s="27"/>
      <c r="E517" s="27"/>
      <c r="F517" s="28"/>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7"/>
      <c r="D518" s="27"/>
      <c r="E518" s="27"/>
      <c r="F518" s="28"/>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7"/>
      <c r="D519" s="27"/>
      <c r="E519" s="27"/>
      <c r="F519" s="28"/>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7"/>
      <c r="D520" s="27"/>
      <c r="E520" s="27"/>
      <c r="F520" s="28"/>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7"/>
      <c r="D521" s="27"/>
      <c r="E521" s="27"/>
      <c r="F521" s="28"/>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7"/>
      <c r="D522" s="27"/>
      <c r="E522" s="27"/>
      <c r="F522" s="28"/>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7"/>
      <c r="D523" s="27"/>
      <c r="E523" s="27"/>
      <c r="F523" s="28"/>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7"/>
      <c r="D524" s="27"/>
      <c r="E524" s="27"/>
      <c r="F524" s="28"/>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7"/>
      <c r="D525" s="27"/>
      <c r="E525" s="27"/>
      <c r="F525" s="28"/>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7"/>
      <c r="D526" s="27"/>
      <c r="E526" s="27"/>
      <c r="F526" s="28"/>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7"/>
      <c r="D527" s="27"/>
      <c r="E527" s="27"/>
      <c r="F527" s="28"/>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7"/>
      <c r="D528" s="27"/>
      <c r="E528" s="27"/>
      <c r="F528" s="28"/>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7"/>
      <c r="D529" s="27"/>
      <c r="E529" s="27"/>
      <c r="F529" s="28"/>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7"/>
      <c r="D530" s="27"/>
      <c r="E530" s="27"/>
      <c r="F530" s="28"/>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7"/>
      <c r="D531" s="27"/>
      <c r="E531" s="27"/>
      <c r="F531" s="28"/>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7"/>
      <c r="D532" s="27"/>
      <c r="E532" s="27"/>
      <c r="F532" s="28"/>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7"/>
      <c r="D533" s="27"/>
      <c r="E533" s="27"/>
      <c r="F533" s="28"/>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7"/>
      <c r="D534" s="27"/>
      <c r="E534" s="27"/>
      <c r="F534" s="28"/>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7"/>
      <c r="D535" s="27"/>
      <c r="E535" s="27"/>
      <c r="F535" s="28"/>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7"/>
      <c r="D536" s="27"/>
      <c r="E536" s="27"/>
      <c r="F536" s="28"/>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7"/>
      <c r="D537" s="27"/>
      <c r="E537" s="27"/>
      <c r="F537" s="28"/>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7"/>
      <c r="D538" s="27"/>
      <c r="E538" s="27"/>
      <c r="F538" s="28"/>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7"/>
      <c r="D539" s="27"/>
      <c r="E539" s="27"/>
      <c r="F539" s="28"/>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7"/>
      <c r="D540" s="27"/>
      <c r="E540" s="27"/>
      <c r="F540" s="28"/>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7"/>
      <c r="D541" s="27"/>
      <c r="E541" s="27"/>
      <c r="F541" s="28"/>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7"/>
      <c r="D542" s="27"/>
      <c r="E542" s="27"/>
      <c r="F542" s="28"/>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7"/>
      <c r="D543" s="27"/>
      <c r="E543" s="27"/>
      <c r="F543" s="28"/>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7"/>
      <c r="D544" s="27"/>
      <c r="E544" s="27"/>
      <c r="F544" s="28"/>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7"/>
      <c r="D545" s="27"/>
      <c r="E545" s="27"/>
      <c r="F545" s="28"/>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7"/>
      <c r="D546" s="27"/>
      <c r="E546" s="27"/>
      <c r="F546" s="28"/>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7"/>
      <c r="D547" s="27"/>
      <c r="E547" s="27"/>
      <c r="F547" s="28"/>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7"/>
      <c r="D548" s="27"/>
      <c r="E548" s="27"/>
      <c r="F548" s="28"/>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7"/>
      <c r="D549" s="27"/>
      <c r="E549" s="27"/>
      <c r="F549" s="28"/>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7"/>
      <c r="D550" s="27"/>
      <c r="E550" s="27"/>
      <c r="F550" s="28"/>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7"/>
      <c r="D551" s="27"/>
      <c r="E551" s="27"/>
      <c r="F551" s="28"/>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7"/>
      <c r="D552" s="27"/>
      <c r="E552" s="27"/>
      <c r="F552" s="28"/>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7"/>
      <c r="D553" s="27"/>
      <c r="E553" s="27"/>
      <c r="F553" s="28"/>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7"/>
      <c r="D554" s="27"/>
      <c r="E554" s="27"/>
      <c r="F554" s="28"/>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7"/>
      <c r="D555" s="27"/>
      <c r="E555" s="27"/>
      <c r="F555" s="28"/>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7"/>
      <c r="D556" s="27"/>
      <c r="E556" s="27"/>
      <c r="F556" s="28"/>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7"/>
      <c r="D557" s="27"/>
      <c r="E557" s="27"/>
      <c r="F557" s="28"/>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7"/>
      <c r="D558" s="27"/>
      <c r="E558" s="27"/>
      <c r="F558" s="28"/>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7"/>
      <c r="D559" s="27"/>
      <c r="E559" s="27"/>
      <c r="F559" s="28"/>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7"/>
      <c r="D560" s="27"/>
      <c r="E560" s="27"/>
      <c r="F560" s="28"/>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7"/>
      <c r="D561" s="27"/>
      <c r="E561" s="27"/>
      <c r="F561" s="28"/>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7"/>
      <c r="D562" s="27"/>
      <c r="E562" s="27"/>
      <c r="F562" s="28"/>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7"/>
      <c r="D563" s="27"/>
      <c r="E563" s="27"/>
      <c r="F563" s="28"/>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7"/>
      <c r="D564" s="27"/>
      <c r="E564" s="27"/>
      <c r="F564" s="28"/>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7"/>
      <c r="D565" s="27"/>
      <c r="E565" s="27"/>
      <c r="F565" s="28"/>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7"/>
      <c r="D566" s="27"/>
      <c r="E566" s="27"/>
      <c r="F566" s="28"/>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7"/>
      <c r="D567" s="27"/>
      <c r="E567" s="27"/>
      <c r="F567" s="28"/>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7"/>
      <c r="D568" s="27"/>
      <c r="E568" s="27"/>
      <c r="F568" s="28"/>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7"/>
      <c r="D569" s="27"/>
      <c r="E569" s="27"/>
      <c r="F569" s="28"/>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7"/>
      <c r="D570" s="27"/>
      <c r="E570" s="27"/>
      <c r="F570" s="28"/>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7"/>
      <c r="D571" s="27"/>
      <c r="E571" s="27"/>
      <c r="F571" s="28"/>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7"/>
      <c r="D572" s="27"/>
      <c r="E572" s="27"/>
      <c r="F572" s="28"/>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7"/>
      <c r="D573" s="27"/>
      <c r="E573" s="27"/>
      <c r="F573" s="28"/>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7"/>
      <c r="D574" s="27"/>
      <c r="E574" s="27"/>
      <c r="F574" s="28"/>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7"/>
      <c r="D575" s="27"/>
      <c r="E575" s="27"/>
      <c r="F575" s="28"/>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7"/>
      <c r="D576" s="27"/>
      <c r="E576" s="27"/>
      <c r="F576" s="28"/>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7"/>
      <c r="D577" s="27"/>
      <c r="E577" s="27"/>
      <c r="F577" s="28"/>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7"/>
      <c r="D578" s="27"/>
      <c r="E578" s="27"/>
      <c r="F578" s="28"/>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7"/>
      <c r="D579" s="27"/>
      <c r="E579" s="27"/>
      <c r="F579" s="28"/>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7"/>
      <c r="D580" s="27"/>
      <c r="E580" s="27"/>
      <c r="F580" s="28"/>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7"/>
      <c r="D581" s="27"/>
      <c r="E581" s="27"/>
      <c r="F581" s="28"/>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7"/>
      <c r="D582" s="27"/>
      <c r="E582" s="27"/>
      <c r="F582" s="28"/>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7"/>
      <c r="D583" s="27"/>
      <c r="E583" s="27"/>
      <c r="F583" s="28"/>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7"/>
      <c r="D584" s="27"/>
      <c r="E584" s="27"/>
      <c r="F584" s="28"/>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7"/>
      <c r="D585" s="27"/>
      <c r="E585" s="27"/>
      <c r="F585" s="28"/>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7"/>
      <c r="D586" s="27"/>
      <c r="E586" s="27"/>
      <c r="F586" s="28"/>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7"/>
      <c r="D587" s="27"/>
      <c r="E587" s="27"/>
      <c r="F587" s="28"/>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7"/>
      <c r="D588" s="27"/>
      <c r="E588" s="27"/>
      <c r="F588" s="28"/>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7"/>
      <c r="D589" s="27"/>
      <c r="E589" s="27"/>
      <c r="F589" s="28"/>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7"/>
      <c r="D590" s="27"/>
      <c r="E590" s="27"/>
      <c r="F590" s="28"/>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7"/>
      <c r="D591" s="27"/>
      <c r="E591" s="27"/>
      <c r="F591" s="28"/>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7"/>
      <c r="D592" s="27"/>
      <c r="E592" s="27"/>
      <c r="F592" s="28"/>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7"/>
      <c r="D593" s="27"/>
      <c r="E593" s="27"/>
      <c r="F593" s="28"/>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7"/>
      <c r="D594" s="27"/>
      <c r="E594" s="27"/>
      <c r="F594" s="28"/>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7"/>
      <c r="D595" s="27"/>
      <c r="E595" s="27"/>
      <c r="F595" s="28"/>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7"/>
      <c r="D596" s="27"/>
      <c r="E596" s="27"/>
      <c r="F596" s="28"/>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7"/>
      <c r="D597" s="27"/>
      <c r="E597" s="27"/>
      <c r="F597" s="28"/>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7"/>
      <c r="D598" s="27"/>
      <c r="E598" s="27"/>
      <c r="F598" s="28"/>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7"/>
      <c r="D599" s="27"/>
      <c r="E599" s="27"/>
      <c r="F599" s="28"/>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7"/>
      <c r="D600" s="27"/>
      <c r="E600" s="27"/>
      <c r="F600" s="28"/>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7"/>
      <c r="D601" s="27"/>
      <c r="E601" s="27"/>
      <c r="F601" s="28"/>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7"/>
      <c r="D602" s="27"/>
      <c r="E602" s="27"/>
      <c r="F602" s="28"/>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7"/>
      <c r="D603" s="27"/>
      <c r="E603" s="27"/>
      <c r="F603" s="28"/>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7"/>
      <c r="D604" s="27"/>
      <c r="E604" s="27"/>
      <c r="F604" s="28"/>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7"/>
      <c r="D605" s="27"/>
      <c r="E605" s="27"/>
      <c r="F605" s="28"/>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7"/>
      <c r="D606" s="27"/>
      <c r="E606" s="27"/>
      <c r="F606" s="28"/>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7"/>
      <c r="D607" s="27"/>
      <c r="E607" s="27"/>
      <c r="F607" s="28"/>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7"/>
      <c r="D608" s="27"/>
      <c r="E608" s="27"/>
      <c r="F608" s="28"/>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7"/>
      <c r="D609" s="27"/>
      <c r="E609" s="27"/>
      <c r="F609" s="28"/>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7"/>
      <c r="D610" s="27"/>
      <c r="E610" s="27"/>
      <c r="F610" s="28"/>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7"/>
      <c r="D611" s="27"/>
      <c r="E611" s="27"/>
      <c r="F611" s="28"/>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7"/>
      <c r="D612" s="27"/>
      <c r="E612" s="27"/>
      <c r="F612" s="28"/>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7"/>
      <c r="D613" s="27"/>
      <c r="E613" s="27"/>
      <c r="F613" s="28"/>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7"/>
      <c r="D614" s="27"/>
      <c r="E614" s="27"/>
      <c r="F614" s="28"/>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7"/>
      <c r="D615" s="27"/>
      <c r="E615" s="27"/>
      <c r="F615" s="28"/>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7"/>
      <c r="D616" s="27"/>
      <c r="E616" s="27"/>
      <c r="F616" s="28"/>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7"/>
      <c r="D617" s="27"/>
      <c r="E617" s="27"/>
      <c r="F617" s="28"/>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7"/>
      <c r="D618" s="27"/>
      <c r="E618" s="27"/>
      <c r="F618" s="28"/>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7"/>
      <c r="D619" s="27"/>
      <c r="E619" s="27"/>
      <c r="F619" s="28"/>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7"/>
      <c r="D620" s="27"/>
      <c r="E620" s="27"/>
      <c r="F620" s="28"/>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7"/>
      <c r="D621" s="27"/>
      <c r="E621" s="27"/>
      <c r="F621" s="28"/>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7"/>
      <c r="D622" s="27"/>
      <c r="E622" s="27"/>
      <c r="F622" s="28"/>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7"/>
      <c r="D623" s="27"/>
      <c r="E623" s="27"/>
      <c r="F623" s="28"/>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7"/>
      <c r="D624" s="27"/>
      <c r="E624" s="27"/>
      <c r="F624" s="28"/>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7"/>
      <c r="D625" s="27"/>
      <c r="E625" s="27"/>
      <c r="F625" s="28"/>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7"/>
      <c r="D626" s="27"/>
      <c r="E626" s="27"/>
      <c r="F626" s="28"/>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7"/>
      <c r="D627" s="27"/>
      <c r="E627" s="27"/>
      <c r="F627" s="28"/>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7"/>
      <c r="D628" s="27"/>
      <c r="E628" s="27"/>
      <c r="F628" s="28"/>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7"/>
      <c r="D629" s="27"/>
      <c r="E629" s="27"/>
      <c r="F629" s="28"/>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7"/>
      <c r="D630" s="27"/>
      <c r="E630" s="27"/>
      <c r="F630" s="28"/>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7"/>
      <c r="D631" s="27"/>
      <c r="E631" s="27"/>
      <c r="F631" s="28"/>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7"/>
      <c r="D632" s="27"/>
      <c r="E632" s="27"/>
      <c r="F632" s="28"/>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7"/>
      <c r="D633" s="27"/>
      <c r="E633" s="27"/>
      <c r="F633" s="28"/>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7"/>
      <c r="D634" s="27"/>
      <c r="E634" s="27"/>
      <c r="F634" s="28"/>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7"/>
      <c r="D635" s="27"/>
      <c r="E635" s="27"/>
      <c r="F635" s="28"/>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7"/>
      <c r="D636" s="27"/>
      <c r="E636" s="27"/>
      <c r="F636" s="28"/>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7"/>
      <c r="D637" s="27"/>
      <c r="E637" s="27"/>
      <c r="F637" s="28"/>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7"/>
      <c r="D638" s="27"/>
      <c r="E638" s="27"/>
      <c r="F638" s="28"/>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7"/>
      <c r="D639" s="27"/>
      <c r="E639" s="27"/>
      <c r="F639" s="28"/>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7"/>
      <c r="D640" s="27"/>
      <c r="E640" s="27"/>
      <c r="F640" s="28"/>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7"/>
      <c r="D641" s="27"/>
      <c r="E641" s="27"/>
      <c r="F641" s="28"/>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7"/>
      <c r="D642" s="27"/>
      <c r="E642" s="27"/>
      <c r="F642" s="28"/>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7"/>
      <c r="D643" s="27"/>
      <c r="E643" s="27"/>
      <c r="F643" s="28"/>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7"/>
      <c r="D644" s="27"/>
      <c r="E644" s="27"/>
      <c r="F644" s="28"/>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7"/>
      <c r="D645" s="27"/>
      <c r="E645" s="27"/>
      <c r="F645" s="28"/>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7"/>
      <c r="D646" s="27"/>
      <c r="E646" s="27"/>
      <c r="F646" s="28"/>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7"/>
      <c r="D647" s="27"/>
      <c r="E647" s="27"/>
      <c r="F647" s="28"/>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7"/>
      <c r="D648" s="27"/>
      <c r="E648" s="27"/>
      <c r="F648" s="28"/>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7"/>
      <c r="D649" s="27"/>
      <c r="E649" s="27"/>
      <c r="F649" s="28"/>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7"/>
      <c r="D650" s="27"/>
      <c r="E650" s="27"/>
      <c r="F650" s="28"/>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7"/>
      <c r="D651" s="27"/>
      <c r="E651" s="27"/>
      <c r="F651" s="28"/>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7"/>
      <c r="D652" s="27"/>
      <c r="E652" s="27"/>
      <c r="F652" s="28"/>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7"/>
      <c r="D653" s="27"/>
      <c r="E653" s="27"/>
      <c r="F653" s="28"/>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7"/>
      <c r="D654" s="27"/>
      <c r="E654" s="27"/>
      <c r="F654" s="28"/>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7"/>
      <c r="D655" s="27"/>
      <c r="E655" s="27"/>
      <c r="F655" s="28"/>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7"/>
      <c r="D656" s="27"/>
      <c r="E656" s="27"/>
      <c r="F656" s="28"/>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7"/>
      <c r="D657" s="27"/>
      <c r="E657" s="27"/>
      <c r="F657" s="28"/>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7"/>
      <c r="D658" s="27"/>
      <c r="E658" s="27"/>
      <c r="F658" s="28"/>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7"/>
      <c r="D659" s="27"/>
      <c r="E659" s="27"/>
      <c r="F659" s="28"/>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7"/>
      <c r="D660" s="27"/>
      <c r="E660" s="27"/>
      <c r="F660" s="28"/>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7"/>
      <c r="D661" s="27"/>
      <c r="E661" s="27"/>
      <c r="F661" s="28"/>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7"/>
      <c r="D662" s="27"/>
      <c r="E662" s="27"/>
      <c r="F662" s="28"/>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7"/>
      <c r="D663" s="27"/>
      <c r="E663" s="27"/>
      <c r="F663" s="28"/>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7"/>
      <c r="D664" s="27"/>
      <c r="E664" s="27"/>
      <c r="F664" s="28"/>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7"/>
      <c r="D665" s="27"/>
      <c r="E665" s="27"/>
      <c r="F665" s="28"/>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7"/>
      <c r="D666" s="27"/>
      <c r="E666" s="27"/>
      <c r="F666" s="28"/>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7"/>
      <c r="D667" s="27"/>
      <c r="E667" s="27"/>
      <c r="F667" s="28"/>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7"/>
      <c r="D668" s="27"/>
      <c r="E668" s="27"/>
      <c r="F668" s="28"/>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7"/>
      <c r="D669" s="27"/>
      <c r="E669" s="27"/>
      <c r="F669" s="28"/>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7"/>
      <c r="D670" s="27"/>
      <c r="E670" s="27"/>
      <c r="F670" s="28"/>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7"/>
      <c r="D671" s="27"/>
      <c r="E671" s="27"/>
      <c r="F671" s="28"/>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7"/>
      <c r="D672" s="27"/>
      <c r="E672" s="27"/>
      <c r="F672" s="28"/>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7"/>
      <c r="D673" s="27"/>
      <c r="E673" s="27"/>
      <c r="F673" s="28"/>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7"/>
      <c r="D674" s="27"/>
      <c r="E674" s="27"/>
      <c r="F674" s="28"/>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7"/>
      <c r="D675" s="27"/>
      <c r="E675" s="27"/>
      <c r="F675" s="28"/>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7"/>
      <c r="D676" s="27"/>
      <c r="E676" s="27"/>
      <c r="F676" s="28"/>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7"/>
      <c r="D677" s="27"/>
      <c r="E677" s="27"/>
      <c r="F677" s="28"/>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7"/>
      <c r="D678" s="27"/>
      <c r="E678" s="27"/>
      <c r="F678" s="28"/>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7"/>
      <c r="D679" s="27"/>
      <c r="E679" s="27"/>
      <c r="F679" s="28"/>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7"/>
      <c r="D680" s="27"/>
      <c r="E680" s="27"/>
      <c r="F680" s="28"/>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7"/>
      <c r="D681" s="27"/>
      <c r="E681" s="27"/>
      <c r="F681" s="28"/>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7"/>
      <c r="D682" s="27"/>
      <c r="E682" s="27"/>
      <c r="F682" s="28"/>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7"/>
      <c r="D683" s="27"/>
      <c r="E683" s="27"/>
      <c r="F683" s="28"/>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7"/>
      <c r="D684" s="27"/>
      <c r="E684" s="27"/>
      <c r="F684" s="28"/>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7"/>
      <c r="D685" s="27"/>
      <c r="E685" s="27"/>
      <c r="F685" s="28"/>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7"/>
      <c r="D686" s="27"/>
      <c r="E686" s="27"/>
      <c r="F686" s="28"/>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7"/>
      <c r="D687" s="27"/>
      <c r="E687" s="27"/>
      <c r="F687" s="28"/>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7"/>
      <c r="D688" s="27"/>
      <c r="E688" s="27"/>
      <c r="F688" s="28"/>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7"/>
      <c r="D689" s="27"/>
      <c r="E689" s="27"/>
      <c r="F689" s="28"/>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7"/>
      <c r="D690" s="27"/>
      <c r="E690" s="27"/>
      <c r="F690" s="28"/>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7"/>
      <c r="D691" s="27"/>
      <c r="E691" s="27"/>
      <c r="F691" s="28"/>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7"/>
      <c r="D692" s="27"/>
      <c r="E692" s="27"/>
      <c r="F692" s="28"/>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7"/>
      <c r="D693" s="27"/>
      <c r="E693" s="27"/>
      <c r="F693" s="28"/>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7"/>
      <c r="D694" s="27"/>
      <c r="E694" s="27"/>
      <c r="F694" s="28"/>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A695" s="19"/>
      <c r="B695" s="19"/>
      <c r="C695" s="27"/>
      <c r="D695" s="27"/>
      <c r="E695" s="27"/>
      <c r="F695" s="28"/>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A696" s="19"/>
      <c r="B696" s="19"/>
      <c r="C696" s="27"/>
      <c r="D696" s="27"/>
      <c r="E696" s="27"/>
      <c r="F696" s="28"/>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25">
      <c r="A697" s="19"/>
      <c r="B697" s="19"/>
      <c r="C697" s="27"/>
      <c r="D697" s="27"/>
      <c r="E697" s="27"/>
      <c r="F697" s="28"/>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25">
      <c r="A698" s="19"/>
      <c r="B698" s="19"/>
      <c r="C698" s="27"/>
      <c r="D698" s="27"/>
      <c r="E698" s="27"/>
      <c r="F698" s="28"/>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25">
      <c r="A699" s="19"/>
      <c r="B699" s="19"/>
      <c r="C699" s="27"/>
      <c r="D699" s="27"/>
      <c r="E699" s="27"/>
      <c r="F699" s="28"/>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25">
      <c r="A700" s="19"/>
      <c r="B700" s="19"/>
      <c r="C700" s="27"/>
      <c r="D700" s="27"/>
      <c r="E700" s="27"/>
      <c r="F700" s="28"/>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25">
      <c r="A701" s="19"/>
      <c r="B701" s="19"/>
      <c r="C701" s="27"/>
      <c r="D701" s="27"/>
      <c r="E701" s="27"/>
      <c r="F701" s="28"/>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25">
      <c r="A702" s="19"/>
      <c r="B702" s="19"/>
      <c r="C702" s="27"/>
      <c r="D702" s="27"/>
      <c r="E702" s="27"/>
      <c r="F702" s="28"/>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25">
      <c r="A703" s="19"/>
      <c r="B703" s="19"/>
      <c r="C703" s="27"/>
      <c r="D703" s="27"/>
      <c r="E703" s="27"/>
      <c r="F703" s="28"/>
      <c r="G703" s="19"/>
      <c r="H703" s="19"/>
      <c r="I703" s="19"/>
      <c r="J703" s="19"/>
      <c r="K703" s="19"/>
      <c r="L703" s="19"/>
      <c r="M703" s="19"/>
      <c r="N703" s="19"/>
      <c r="O703" s="19"/>
      <c r="P703" s="19"/>
      <c r="Q703" s="19"/>
      <c r="R703" s="19"/>
      <c r="S703" s="19"/>
      <c r="T703" s="19"/>
      <c r="U703" s="19"/>
      <c r="V703" s="19"/>
      <c r="W703" s="19"/>
      <c r="X703" s="19"/>
      <c r="Y703" s="19"/>
      <c r="Z703" s="19"/>
    </row>
    <row r="704" spans="1:26" ht="15.75" customHeight="1" x14ac:dyDescent="0.25">
      <c r="A704" s="19"/>
      <c r="B704" s="19"/>
      <c r="C704" s="27"/>
      <c r="D704" s="27"/>
      <c r="E704" s="27"/>
      <c r="F704" s="28"/>
      <c r="G704" s="19"/>
      <c r="H704" s="19"/>
      <c r="I704" s="19"/>
      <c r="J704" s="19"/>
      <c r="K704" s="19"/>
      <c r="L704" s="19"/>
      <c r="M704" s="19"/>
      <c r="N704" s="19"/>
      <c r="O704" s="19"/>
      <c r="P704" s="19"/>
      <c r="Q704" s="19"/>
      <c r="R704" s="19"/>
      <c r="S704" s="19"/>
      <c r="T704" s="19"/>
      <c r="U704" s="19"/>
      <c r="V704" s="19"/>
      <c r="W704" s="19"/>
      <c r="X704" s="19"/>
      <c r="Y704" s="19"/>
      <c r="Z704" s="19"/>
    </row>
    <row r="705" spans="1:26" ht="15.75" customHeight="1" x14ac:dyDescent="0.25">
      <c r="A705" s="19"/>
      <c r="B705" s="19"/>
      <c r="C705" s="27"/>
      <c r="D705" s="27"/>
      <c r="E705" s="27"/>
      <c r="F705" s="28"/>
      <c r="G705" s="19"/>
      <c r="H705" s="19"/>
      <c r="I705" s="19"/>
      <c r="J705" s="19"/>
      <c r="K705" s="19"/>
      <c r="L705" s="19"/>
      <c r="M705" s="19"/>
      <c r="N705" s="19"/>
      <c r="O705" s="19"/>
      <c r="P705" s="19"/>
      <c r="Q705" s="19"/>
      <c r="R705" s="19"/>
      <c r="S705" s="19"/>
      <c r="T705" s="19"/>
      <c r="U705" s="19"/>
      <c r="V705" s="19"/>
      <c r="W705" s="19"/>
      <c r="X705" s="19"/>
      <c r="Y705" s="19"/>
      <c r="Z705" s="19"/>
    </row>
    <row r="706" spans="1:26" ht="15.75" customHeight="1" x14ac:dyDescent="0.25">
      <c r="A706" s="19"/>
      <c r="B706" s="19"/>
      <c r="C706" s="27"/>
      <c r="D706" s="27"/>
      <c r="E706" s="27"/>
      <c r="F706" s="28"/>
      <c r="G706" s="19"/>
      <c r="H706" s="19"/>
      <c r="I706" s="19"/>
      <c r="J706" s="19"/>
      <c r="K706" s="19"/>
      <c r="L706" s="19"/>
      <c r="M706" s="19"/>
      <c r="N706" s="19"/>
      <c r="O706" s="19"/>
      <c r="P706" s="19"/>
      <c r="Q706" s="19"/>
      <c r="R706" s="19"/>
      <c r="S706" s="19"/>
      <c r="T706" s="19"/>
      <c r="U706" s="19"/>
      <c r="V706" s="19"/>
      <c r="W706" s="19"/>
      <c r="X706" s="19"/>
      <c r="Y706" s="19"/>
      <c r="Z706" s="19"/>
    </row>
    <row r="707" spans="1:26" ht="15.75" customHeight="1" x14ac:dyDescent="0.25">
      <c r="A707" s="19"/>
      <c r="B707" s="19"/>
      <c r="C707" s="27"/>
      <c r="D707" s="27"/>
      <c r="E707" s="27"/>
      <c r="F707" s="28"/>
      <c r="G707" s="19"/>
      <c r="H707" s="19"/>
      <c r="I707" s="19"/>
      <c r="J707" s="19"/>
      <c r="K707" s="19"/>
      <c r="L707" s="19"/>
      <c r="M707" s="19"/>
      <c r="N707" s="19"/>
      <c r="O707" s="19"/>
      <c r="P707" s="19"/>
      <c r="Q707" s="19"/>
      <c r="R707" s="19"/>
      <c r="S707" s="19"/>
      <c r="T707" s="19"/>
      <c r="U707" s="19"/>
      <c r="V707" s="19"/>
      <c r="W707" s="19"/>
      <c r="X707" s="19"/>
      <c r="Y707" s="19"/>
      <c r="Z707" s="19"/>
    </row>
    <row r="708" spans="1:26" ht="15.75" customHeight="1" x14ac:dyDescent="0.25">
      <c r="A708" s="19"/>
      <c r="B708" s="19"/>
      <c r="C708" s="27"/>
      <c r="D708" s="27"/>
      <c r="E708" s="27"/>
      <c r="F708" s="28"/>
      <c r="G708" s="19"/>
      <c r="H708" s="19"/>
      <c r="I708" s="19"/>
      <c r="J708" s="19"/>
      <c r="K708" s="19"/>
      <c r="L708" s="19"/>
      <c r="M708" s="19"/>
      <c r="N708" s="19"/>
      <c r="O708" s="19"/>
      <c r="P708" s="19"/>
      <c r="Q708" s="19"/>
      <c r="R708" s="19"/>
      <c r="S708" s="19"/>
      <c r="T708" s="19"/>
      <c r="U708" s="19"/>
      <c r="V708" s="19"/>
      <c r="W708" s="19"/>
      <c r="X708" s="19"/>
      <c r="Y708" s="19"/>
      <c r="Z708" s="19"/>
    </row>
    <row r="709" spans="1:26" ht="15.75" customHeight="1" x14ac:dyDescent="0.25">
      <c r="A709" s="19"/>
      <c r="B709" s="19"/>
      <c r="C709" s="27"/>
      <c r="D709" s="27"/>
      <c r="E709" s="27"/>
      <c r="F709" s="28"/>
      <c r="G709" s="19"/>
      <c r="H709" s="19"/>
      <c r="I709" s="19"/>
      <c r="J709" s="19"/>
      <c r="K709" s="19"/>
      <c r="L709" s="19"/>
      <c r="M709" s="19"/>
      <c r="N709" s="19"/>
      <c r="O709" s="19"/>
      <c r="P709" s="19"/>
      <c r="Q709" s="19"/>
      <c r="R709" s="19"/>
      <c r="S709" s="19"/>
      <c r="T709" s="19"/>
      <c r="U709" s="19"/>
      <c r="V709" s="19"/>
      <c r="W709" s="19"/>
      <c r="X709" s="19"/>
      <c r="Y709" s="19"/>
      <c r="Z709" s="19"/>
    </row>
    <row r="710" spans="1:26" ht="15.75" customHeight="1" x14ac:dyDescent="0.25">
      <c r="A710" s="19"/>
      <c r="B710" s="19"/>
      <c r="C710" s="27"/>
      <c r="D710" s="27"/>
      <c r="E710" s="27"/>
      <c r="F710" s="28"/>
      <c r="G710" s="19"/>
      <c r="H710" s="19"/>
      <c r="I710" s="19"/>
      <c r="J710" s="19"/>
      <c r="K710" s="19"/>
      <c r="L710" s="19"/>
      <c r="M710" s="19"/>
      <c r="N710" s="19"/>
      <c r="O710" s="19"/>
      <c r="P710" s="19"/>
      <c r="Q710" s="19"/>
      <c r="R710" s="19"/>
      <c r="S710" s="19"/>
      <c r="T710" s="19"/>
      <c r="U710" s="19"/>
      <c r="V710" s="19"/>
      <c r="W710" s="19"/>
      <c r="X710" s="19"/>
      <c r="Y710" s="19"/>
      <c r="Z710" s="19"/>
    </row>
    <row r="711" spans="1:26" ht="15.75" customHeight="1" x14ac:dyDescent="0.25">
      <c r="A711" s="19"/>
      <c r="B711" s="19"/>
      <c r="C711" s="27"/>
      <c r="D711" s="27"/>
      <c r="E711" s="27"/>
      <c r="F711" s="28"/>
      <c r="G711" s="19"/>
      <c r="H711" s="19"/>
      <c r="I711" s="19"/>
      <c r="J711" s="19"/>
      <c r="K711" s="19"/>
      <c r="L711" s="19"/>
      <c r="M711" s="19"/>
      <c r="N711" s="19"/>
      <c r="O711" s="19"/>
      <c r="P711" s="19"/>
      <c r="Q711" s="19"/>
      <c r="R711" s="19"/>
      <c r="S711" s="19"/>
      <c r="T711" s="19"/>
      <c r="U711" s="19"/>
      <c r="V711" s="19"/>
      <c r="W711" s="19"/>
      <c r="X711" s="19"/>
      <c r="Y711" s="19"/>
      <c r="Z711" s="19"/>
    </row>
    <row r="712" spans="1:26" ht="15.75" customHeight="1" x14ac:dyDescent="0.25">
      <c r="A712" s="19"/>
      <c r="B712" s="19"/>
      <c r="C712" s="27"/>
      <c r="D712" s="27"/>
      <c r="E712" s="27"/>
      <c r="F712" s="28"/>
      <c r="G712" s="19"/>
      <c r="H712" s="19"/>
      <c r="I712" s="19"/>
      <c r="J712" s="19"/>
      <c r="K712" s="19"/>
      <c r="L712" s="19"/>
      <c r="M712" s="19"/>
      <c r="N712" s="19"/>
      <c r="O712" s="19"/>
      <c r="P712" s="19"/>
      <c r="Q712" s="19"/>
      <c r="R712" s="19"/>
      <c r="S712" s="19"/>
      <c r="T712" s="19"/>
      <c r="U712" s="19"/>
      <c r="V712" s="19"/>
      <c r="W712" s="19"/>
      <c r="X712" s="19"/>
      <c r="Y712" s="19"/>
      <c r="Z712" s="19"/>
    </row>
    <row r="713" spans="1:26" ht="15.75" customHeight="1" x14ac:dyDescent="0.25">
      <c r="A713" s="19"/>
      <c r="B713" s="19"/>
      <c r="C713" s="27"/>
      <c r="D713" s="27"/>
      <c r="E713" s="27"/>
      <c r="F713" s="28"/>
      <c r="G713" s="19"/>
      <c r="H713" s="19"/>
      <c r="I713" s="19"/>
      <c r="J713" s="19"/>
      <c r="K713" s="19"/>
      <c r="L713" s="19"/>
      <c r="M713" s="19"/>
      <c r="N713" s="19"/>
      <c r="O713" s="19"/>
      <c r="P713" s="19"/>
      <c r="Q713" s="19"/>
      <c r="R713" s="19"/>
      <c r="S713" s="19"/>
      <c r="T713" s="19"/>
      <c r="U713" s="19"/>
      <c r="V713" s="19"/>
      <c r="W713" s="19"/>
      <c r="X713" s="19"/>
      <c r="Y713" s="19"/>
      <c r="Z713" s="19"/>
    </row>
    <row r="714" spans="1:26" ht="15.75" customHeight="1" x14ac:dyDescent="0.25">
      <c r="A714" s="19"/>
      <c r="B714" s="19"/>
      <c r="C714" s="27"/>
      <c r="D714" s="27"/>
      <c r="E714" s="27"/>
      <c r="F714" s="28"/>
      <c r="G714" s="19"/>
      <c r="H714" s="19"/>
      <c r="I714" s="19"/>
      <c r="J714" s="19"/>
      <c r="K714" s="19"/>
      <c r="L714" s="19"/>
      <c r="M714" s="19"/>
      <c r="N714" s="19"/>
      <c r="O714" s="19"/>
      <c r="P714" s="19"/>
      <c r="Q714" s="19"/>
      <c r="R714" s="19"/>
      <c r="S714" s="19"/>
      <c r="T714" s="19"/>
      <c r="U714" s="19"/>
      <c r="V714" s="19"/>
      <c r="W714" s="19"/>
      <c r="X714" s="19"/>
      <c r="Y714" s="19"/>
      <c r="Z714" s="19"/>
    </row>
    <row r="715" spans="1:26" ht="15.75" customHeight="1" x14ac:dyDescent="0.25">
      <c r="A715" s="19"/>
      <c r="B715" s="19"/>
      <c r="C715" s="27"/>
      <c r="D715" s="27"/>
      <c r="E715" s="27"/>
      <c r="F715" s="28"/>
      <c r="G715" s="19"/>
      <c r="H715" s="19"/>
      <c r="I715" s="19"/>
      <c r="J715" s="19"/>
      <c r="K715" s="19"/>
      <c r="L715" s="19"/>
      <c r="M715" s="19"/>
      <c r="N715" s="19"/>
      <c r="O715" s="19"/>
      <c r="P715" s="19"/>
      <c r="Q715" s="19"/>
      <c r="R715" s="19"/>
      <c r="S715" s="19"/>
      <c r="T715" s="19"/>
      <c r="U715" s="19"/>
      <c r="V715" s="19"/>
      <c r="W715" s="19"/>
      <c r="X715" s="19"/>
      <c r="Y715" s="19"/>
      <c r="Z715" s="19"/>
    </row>
    <row r="716" spans="1:26" ht="15.75" customHeight="1" x14ac:dyDescent="0.25">
      <c r="A716" s="19"/>
      <c r="B716" s="19"/>
      <c r="C716" s="27"/>
      <c r="D716" s="27"/>
      <c r="E716" s="27"/>
      <c r="F716" s="28"/>
      <c r="G716" s="19"/>
      <c r="H716" s="19"/>
      <c r="I716" s="19"/>
      <c r="J716" s="19"/>
      <c r="K716" s="19"/>
      <c r="L716" s="19"/>
      <c r="M716" s="19"/>
      <c r="N716" s="19"/>
      <c r="O716" s="19"/>
      <c r="P716" s="19"/>
      <c r="Q716" s="19"/>
      <c r="R716" s="19"/>
      <c r="S716" s="19"/>
      <c r="T716" s="19"/>
      <c r="U716" s="19"/>
      <c r="V716" s="19"/>
      <c r="W716" s="19"/>
      <c r="X716" s="19"/>
      <c r="Y716" s="19"/>
      <c r="Z716" s="19"/>
    </row>
    <row r="717" spans="1:26" ht="15.75" customHeight="1" x14ac:dyDescent="0.25">
      <c r="A717" s="19"/>
      <c r="B717" s="19"/>
      <c r="C717" s="27"/>
      <c r="D717" s="27"/>
      <c r="E717" s="27"/>
      <c r="F717" s="28"/>
      <c r="G717" s="19"/>
      <c r="H717" s="19"/>
      <c r="I717" s="19"/>
      <c r="J717" s="19"/>
      <c r="K717" s="19"/>
      <c r="L717" s="19"/>
      <c r="M717" s="19"/>
      <c r="N717" s="19"/>
      <c r="O717" s="19"/>
      <c r="P717" s="19"/>
      <c r="Q717" s="19"/>
      <c r="R717" s="19"/>
      <c r="S717" s="19"/>
      <c r="T717" s="19"/>
      <c r="U717" s="19"/>
      <c r="V717" s="19"/>
      <c r="W717" s="19"/>
      <c r="X717" s="19"/>
      <c r="Y717" s="19"/>
      <c r="Z717" s="19"/>
    </row>
    <row r="718" spans="1:26" ht="15.75" customHeight="1" x14ac:dyDescent="0.25">
      <c r="A718" s="19"/>
      <c r="B718" s="19"/>
      <c r="C718" s="27"/>
      <c r="D718" s="27"/>
      <c r="E718" s="27"/>
      <c r="F718" s="28"/>
      <c r="G718" s="19"/>
      <c r="H718" s="19"/>
      <c r="I718" s="19"/>
      <c r="J718" s="19"/>
      <c r="K718" s="19"/>
      <c r="L718" s="19"/>
      <c r="M718" s="19"/>
      <c r="N718" s="19"/>
      <c r="O718" s="19"/>
      <c r="P718" s="19"/>
      <c r="Q718" s="19"/>
      <c r="R718" s="19"/>
      <c r="S718" s="19"/>
      <c r="T718" s="19"/>
      <c r="U718" s="19"/>
      <c r="V718" s="19"/>
      <c r="W718" s="19"/>
      <c r="X718" s="19"/>
      <c r="Y718" s="19"/>
      <c r="Z718" s="19"/>
    </row>
    <row r="719" spans="1:26" ht="15.75" customHeight="1" x14ac:dyDescent="0.25">
      <c r="A719" s="19"/>
      <c r="B719" s="19"/>
      <c r="C719" s="27"/>
      <c r="D719" s="27"/>
      <c r="E719" s="27"/>
      <c r="F719" s="28"/>
      <c r="G719" s="19"/>
      <c r="H719" s="19"/>
      <c r="I719" s="19"/>
      <c r="J719" s="19"/>
      <c r="K719" s="19"/>
      <c r="L719" s="19"/>
      <c r="M719" s="19"/>
      <c r="N719" s="19"/>
      <c r="O719" s="19"/>
      <c r="P719" s="19"/>
      <c r="Q719" s="19"/>
      <c r="R719" s="19"/>
      <c r="S719" s="19"/>
      <c r="T719" s="19"/>
      <c r="U719" s="19"/>
      <c r="V719" s="19"/>
      <c r="W719" s="19"/>
      <c r="X719" s="19"/>
      <c r="Y719" s="19"/>
      <c r="Z719" s="19"/>
    </row>
    <row r="720" spans="1:26" ht="15.75" customHeight="1" x14ac:dyDescent="0.25">
      <c r="A720" s="19"/>
      <c r="B720" s="19"/>
      <c r="C720" s="27"/>
      <c r="D720" s="27"/>
      <c r="E720" s="27"/>
      <c r="F720" s="28"/>
      <c r="G720" s="19"/>
      <c r="H720" s="19"/>
      <c r="I720" s="19"/>
      <c r="J720" s="19"/>
      <c r="K720" s="19"/>
      <c r="L720" s="19"/>
      <c r="M720" s="19"/>
      <c r="N720" s="19"/>
      <c r="O720" s="19"/>
      <c r="P720" s="19"/>
      <c r="Q720" s="19"/>
      <c r="R720" s="19"/>
      <c r="S720" s="19"/>
      <c r="T720" s="19"/>
      <c r="U720" s="19"/>
      <c r="V720" s="19"/>
      <c r="W720" s="19"/>
      <c r="X720" s="19"/>
      <c r="Y720" s="19"/>
      <c r="Z720" s="19"/>
    </row>
    <row r="721" spans="1:26" ht="15.75" customHeight="1" x14ac:dyDescent="0.25">
      <c r="A721" s="19"/>
      <c r="B721" s="19"/>
      <c r="C721" s="27"/>
      <c r="D721" s="27"/>
      <c r="E721" s="27"/>
      <c r="F721" s="28"/>
      <c r="G721" s="19"/>
      <c r="H721" s="19"/>
      <c r="I721" s="19"/>
      <c r="J721" s="19"/>
      <c r="K721" s="19"/>
      <c r="L721" s="19"/>
      <c r="M721" s="19"/>
      <c r="N721" s="19"/>
      <c r="O721" s="19"/>
      <c r="P721" s="19"/>
      <c r="Q721" s="19"/>
      <c r="R721" s="19"/>
      <c r="S721" s="19"/>
      <c r="T721" s="19"/>
      <c r="U721" s="19"/>
      <c r="V721" s="19"/>
      <c r="W721" s="19"/>
      <c r="X721" s="19"/>
      <c r="Y721" s="19"/>
      <c r="Z721" s="19"/>
    </row>
    <row r="722" spans="1:26" ht="15.75" customHeight="1" x14ac:dyDescent="0.25">
      <c r="A722" s="19"/>
      <c r="B722" s="19"/>
      <c r="C722" s="27"/>
      <c r="D722" s="27"/>
      <c r="E722" s="27"/>
      <c r="F722" s="28"/>
      <c r="G722" s="19"/>
      <c r="H722" s="19"/>
      <c r="I722" s="19"/>
      <c r="J722" s="19"/>
      <c r="K722" s="19"/>
      <c r="L722" s="19"/>
      <c r="M722" s="19"/>
      <c r="N722" s="19"/>
      <c r="O722" s="19"/>
      <c r="P722" s="19"/>
      <c r="Q722" s="19"/>
      <c r="R722" s="19"/>
      <c r="S722" s="19"/>
      <c r="T722" s="19"/>
      <c r="U722" s="19"/>
      <c r="V722" s="19"/>
      <c r="W722" s="19"/>
      <c r="X722" s="19"/>
      <c r="Y722" s="19"/>
      <c r="Z722" s="19"/>
    </row>
    <row r="723" spans="1:26" ht="15.75" customHeight="1" x14ac:dyDescent="0.25">
      <c r="A723" s="19"/>
      <c r="B723" s="19"/>
      <c r="C723" s="27"/>
      <c r="D723" s="27"/>
      <c r="E723" s="27"/>
      <c r="F723" s="28"/>
      <c r="G723" s="19"/>
      <c r="H723" s="19"/>
      <c r="I723" s="19"/>
      <c r="J723" s="19"/>
      <c r="K723" s="19"/>
      <c r="L723" s="19"/>
      <c r="M723" s="19"/>
      <c r="N723" s="19"/>
      <c r="O723" s="19"/>
      <c r="P723" s="19"/>
      <c r="Q723" s="19"/>
      <c r="R723" s="19"/>
      <c r="S723" s="19"/>
      <c r="T723" s="19"/>
      <c r="U723" s="19"/>
      <c r="V723" s="19"/>
      <c r="W723" s="19"/>
      <c r="X723" s="19"/>
      <c r="Y723" s="19"/>
      <c r="Z723" s="19"/>
    </row>
    <row r="724" spans="1:26" ht="15.75" customHeight="1" x14ac:dyDescent="0.25">
      <c r="A724" s="19"/>
      <c r="B724" s="19"/>
      <c r="C724" s="27"/>
      <c r="D724" s="27"/>
      <c r="E724" s="27"/>
      <c r="F724" s="28"/>
      <c r="G724" s="19"/>
      <c r="H724" s="19"/>
      <c r="I724" s="19"/>
      <c r="J724" s="19"/>
      <c r="K724" s="19"/>
      <c r="L724" s="19"/>
      <c r="M724" s="19"/>
      <c r="N724" s="19"/>
      <c r="O724" s="19"/>
      <c r="P724" s="19"/>
      <c r="Q724" s="19"/>
      <c r="R724" s="19"/>
      <c r="S724" s="19"/>
      <c r="T724" s="19"/>
      <c r="U724" s="19"/>
      <c r="V724" s="19"/>
      <c r="W724" s="19"/>
      <c r="X724" s="19"/>
      <c r="Y724" s="19"/>
      <c r="Z724" s="19"/>
    </row>
    <row r="725" spans="1:26" ht="15.75" customHeight="1" x14ac:dyDescent="0.25">
      <c r="A725" s="19"/>
      <c r="B725" s="19"/>
      <c r="C725" s="27"/>
      <c r="D725" s="27"/>
      <c r="E725" s="27"/>
      <c r="F725" s="28"/>
      <c r="G725" s="19"/>
      <c r="H725" s="19"/>
      <c r="I725" s="19"/>
      <c r="J725" s="19"/>
      <c r="K725" s="19"/>
      <c r="L725" s="19"/>
      <c r="M725" s="19"/>
      <c r="N725" s="19"/>
      <c r="O725" s="19"/>
      <c r="P725" s="19"/>
      <c r="Q725" s="19"/>
      <c r="R725" s="19"/>
      <c r="S725" s="19"/>
      <c r="T725" s="19"/>
      <c r="U725" s="19"/>
      <c r="V725" s="19"/>
      <c r="W725" s="19"/>
      <c r="X725" s="19"/>
      <c r="Y725" s="19"/>
      <c r="Z725" s="19"/>
    </row>
    <row r="726" spans="1:26" ht="15.75" customHeight="1" x14ac:dyDescent="0.25">
      <c r="A726" s="19"/>
      <c r="B726" s="19"/>
      <c r="C726" s="27"/>
      <c r="D726" s="27"/>
      <c r="E726" s="27"/>
      <c r="F726" s="28"/>
      <c r="G726" s="19"/>
      <c r="H726" s="19"/>
      <c r="I726" s="19"/>
      <c r="J726" s="19"/>
      <c r="K726" s="19"/>
      <c r="L726" s="19"/>
      <c r="M726" s="19"/>
      <c r="N726" s="19"/>
      <c r="O726" s="19"/>
      <c r="P726" s="19"/>
      <c r="Q726" s="19"/>
      <c r="R726" s="19"/>
      <c r="S726" s="19"/>
      <c r="T726" s="19"/>
      <c r="U726" s="19"/>
      <c r="V726" s="19"/>
      <c r="W726" s="19"/>
      <c r="X726" s="19"/>
      <c r="Y726" s="19"/>
      <c r="Z726" s="19"/>
    </row>
    <row r="727" spans="1:26" ht="15.75" customHeight="1" x14ac:dyDescent="0.25">
      <c r="A727" s="19"/>
      <c r="B727" s="19"/>
      <c r="C727" s="27"/>
      <c r="D727" s="27"/>
      <c r="E727" s="27"/>
      <c r="F727" s="28"/>
      <c r="G727" s="19"/>
      <c r="H727" s="19"/>
      <c r="I727" s="19"/>
      <c r="J727" s="19"/>
      <c r="K727" s="19"/>
      <c r="L727" s="19"/>
      <c r="M727" s="19"/>
      <c r="N727" s="19"/>
      <c r="O727" s="19"/>
      <c r="P727" s="19"/>
      <c r="Q727" s="19"/>
      <c r="R727" s="19"/>
      <c r="S727" s="19"/>
      <c r="T727" s="19"/>
      <c r="U727" s="19"/>
      <c r="V727" s="19"/>
      <c r="W727" s="19"/>
      <c r="X727" s="19"/>
      <c r="Y727" s="19"/>
      <c r="Z727" s="19"/>
    </row>
    <row r="728" spans="1:26" ht="15.75" customHeight="1" x14ac:dyDescent="0.25">
      <c r="A728" s="19"/>
      <c r="B728" s="19"/>
      <c r="C728" s="27"/>
      <c r="D728" s="27"/>
      <c r="E728" s="27"/>
      <c r="F728" s="28"/>
      <c r="G728" s="19"/>
      <c r="H728" s="19"/>
      <c r="I728" s="19"/>
      <c r="J728" s="19"/>
      <c r="K728" s="19"/>
      <c r="L728" s="19"/>
      <c r="M728" s="19"/>
      <c r="N728" s="19"/>
      <c r="O728" s="19"/>
      <c r="P728" s="19"/>
      <c r="Q728" s="19"/>
      <c r="R728" s="19"/>
      <c r="S728" s="19"/>
      <c r="T728" s="19"/>
      <c r="U728" s="19"/>
      <c r="V728" s="19"/>
      <c r="W728" s="19"/>
      <c r="X728" s="19"/>
      <c r="Y728" s="19"/>
      <c r="Z728" s="19"/>
    </row>
    <row r="729" spans="1:26" ht="15.75" customHeight="1" x14ac:dyDescent="0.25">
      <c r="A729" s="19"/>
      <c r="B729" s="19"/>
      <c r="C729" s="27"/>
      <c r="D729" s="27"/>
      <c r="E729" s="27"/>
      <c r="F729" s="28"/>
      <c r="G729" s="19"/>
      <c r="H729" s="19"/>
      <c r="I729" s="19"/>
      <c r="J729" s="19"/>
      <c r="K729" s="19"/>
      <c r="L729" s="19"/>
      <c r="M729" s="19"/>
      <c r="N729" s="19"/>
      <c r="O729" s="19"/>
      <c r="P729" s="19"/>
      <c r="Q729" s="19"/>
      <c r="R729" s="19"/>
      <c r="S729" s="19"/>
      <c r="T729" s="19"/>
      <c r="U729" s="19"/>
      <c r="V729" s="19"/>
      <c r="W729" s="19"/>
      <c r="X729" s="19"/>
      <c r="Y729" s="19"/>
      <c r="Z729" s="19"/>
    </row>
    <row r="730" spans="1:26" ht="15.75" customHeight="1" x14ac:dyDescent="0.25">
      <c r="A730" s="19"/>
      <c r="B730" s="19"/>
      <c r="C730" s="27"/>
      <c r="D730" s="27"/>
      <c r="E730" s="27"/>
      <c r="F730" s="28"/>
      <c r="G730" s="19"/>
      <c r="H730" s="19"/>
      <c r="I730" s="19"/>
      <c r="J730" s="19"/>
      <c r="K730" s="19"/>
      <c r="L730" s="19"/>
      <c r="M730" s="19"/>
      <c r="N730" s="19"/>
      <c r="O730" s="19"/>
      <c r="P730" s="19"/>
      <c r="Q730" s="19"/>
      <c r="R730" s="19"/>
      <c r="S730" s="19"/>
      <c r="T730" s="19"/>
      <c r="U730" s="19"/>
      <c r="V730" s="19"/>
      <c r="W730" s="19"/>
      <c r="X730" s="19"/>
      <c r="Y730" s="19"/>
      <c r="Z730" s="19"/>
    </row>
    <row r="731" spans="1:26" ht="15.75" customHeight="1" x14ac:dyDescent="0.25">
      <c r="A731" s="19"/>
      <c r="B731" s="19"/>
      <c r="C731" s="27"/>
      <c r="D731" s="27"/>
      <c r="E731" s="27"/>
      <c r="F731" s="28"/>
      <c r="G731" s="19"/>
      <c r="H731" s="19"/>
      <c r="I731" s="19"/>
      <c r="J731" s="19"/>
      <c r="K731" s="19"/>
      <c r="L731" s="19"/>
      <c r="M731" s="19"/>
      <c r="N731" s="19"/>
      <c r="O731" s="19"/>
      <c r="P731" s="19"/>
      <c r="Q731" s="19"/>
      <c r="R731" s="19"/>
      <c r="S731" s="19"/>
      <c r="T731" s="19"/>
      <c r="U731" s="19"/>
      <c r="V731" s="19"/>
      <c r="W731" s="19"/>
      <c r="X731" s="19"/>
      <c r="Y731" s="19"/>
      <c r="Z731" s="19"/>
    </row>
    <row r="732" spans="1:26" ht="15.75" customHeight="1" x14ac:dyDescent="0.25">
      <c r="A732" s="19"/>
      <c r="B732" s="19"/>
      <c r="C732" s="27"/>
      <c r="D732" s="27"/>
      <c r="E732" s="27"/>
      <c r="F732" s="28"/>
      <c r="G732" s="19"/>
      <c r="H732" s="19"/>
      <c r="I732" s="19"/>
      <c r="J732" s="19"/>
      <c r="K732" s="19"/>
      <c r="L732" s="19"/>
      <c r="M732" s="19"/>
      <c r="N732" s="19"/>
      <c r="O732" s="19"/>
      <c r="P732" s="19"/>
      <c r="Q732" s="19"/>
      <c r="R732" s="19"/>
      <c r="S732" s="19"/>
      <c r="T732" s="19"/>
      <c r="U732" s="19"/>
      <c r="V732" s="19"/>
      <c r="W732" s="19"/>
      <c r="X732" s="19"/>
      <c r="Y732" s="19"/>
      <c r="Z732" s="19"/>
    </row>
    <row r="733" spans="1:26" ht="15.75" customHeight="1" x14ac:dyDescent="0.25">
      <c r="A733" s="19"/>
      <c r="B733" s="19"/>
      <c r="C733" s="27"/>
      <c r="D733" s="27"/>
      <c r="E733" s="27"/>
      <c r="F733" s="28"/>
      <c r="G733" s="19"/>
      <c r="H733" s="19"/>
      <c r="I733" s="19"/>
      <c r="J733" s="19"/>
      <c r="K733" s="19"/>
      <c r="L733" s="19"/>
      <c r="M733" s="19"/>
      <c r="N733" s="19"/>
      <c r="O733" s="19"/>
      <c r="P733" s="19"/>
      <c r="Q733" s="19"/>
      <c r="R733" s="19"/>
      <c r="S733" s="19"/>
      <c r="T733" s="19"/>
      <c r="U733" s="19"/>
      <c r="V733" s="19"/>
      <c r="W733" s="19"/>
      <c r="X733" s="19"/>
      <c r="Y733" s="19"/>
      <c r="Z733" s="19"/>
    </row>
    <row r="734" spans="1:26" ht="15.75" customHeight="1" x14ac:dyDescent="0.25">
      <c r="A734" s="19"/>
      <c r="B734" s="19"/>
      <c r="C734" s="27"/>
      <c r="D734" s="27"/>
      <c r="E734" s="27"/>
      <c r="F734" s="28"/>
      <c r="G734" s="19"/>
      <c r="H734" s="19"/>
      <c r="I734" s="19"/>
      <c r="J734" s="19"/>
      <c r="K734" s="19"/>
      <c r="L734" s="19"/>
      <c r="M734" s="19"/>
      <c r="N734" s="19"/>
      <c r="O734" s="19"/>
      <c r="P734" s="19"/>
      <c r="Q734" s="19"/>
      <c r="R734" s="19"/>
      <c r="S734" s="19"/>
      <c r="T734" s="19"/>
      <c r="U734" s="19"/>
      <c r="V734" s="19"/>
      <c r="W734" s="19"/>
      <c r="X734" s="19"/>
      <c r="Y734" s="19"/>
      <c r="Z734" s="19"/>
    </row>
    <row r="735" spans="1:26" ht="15.75" customHeight="1" x14ac:dyDescent="0.25">
      <c r="A735" s="19"/>
      <c r="B735" s="19"/>
      <c r="C735" s="27"/>
      <c r="D735" s="27"/>
      <c r="E735" s="27"/>
      <c r="F735" s="28"/>
      <c r="G735" s="19"/>
      <c r="H735" s="19"/>
      <c r="I735" s="19"/>
      <c r="J735" s="19"/>
      <c r="K735" s="19"/>
      <c r="L735" s="19"/>
      <c r="M735" s="19"/>
      <c r="N735" s="19"/>
      <c r="O735" s="19"/>
      <c r="P735" s="19"/>
      <c r="Q735" s="19"/>
      <c r="R735" s="19"/>
      <c r="S735" s="19"/>
      <c r="T735" s="19"/>
      <c r="U735" s="19"/>
      <c r="V735" s="19"/>
      <c r="W735" s="19"/>
      <c r="X735" s="19"/>
      <c r="Y735" s="19"/>
      <c r="Z735" s="19"/>
    </row>
    <row r="736" spans="1:26" ht="15.75" customHeight="1" x14ac:dyDescent="0.25">
      <c r="A736" s="19"/>
      <c r="B736" s="19"/>
      <c r="C736" s="27"/>
      <c r="D736" s="27"/>
      <c r="E736" s="27"/>
      <c r="F736" s="28"/>
      <c r="G736" s="19"/>
      <c r="H736" s="19"/>
      <c r="I736" s="19"/>
      <c r="J736" s="19"/>
      <c r="K736" s="19"/>
      <c r="L736" s="19"/>
      <c r="M736" s="19"/>
      <c r="N736" s="19"/>
      <c r="O736" s="19"/>
      <c r="P736" s="19"/>
      <c r="Q736" s="19"/>
      <c r="R736" s="19"/>
      <c r="S736" s="19"/>
      <c r="T736" s="19"/>
      <c r="U736" s="19"/>
      <c r="V736" s="19"/>
      <c r="W736" s="19"/>
      <c r="X736" s="19"/>
      <c r="Y736" s="19"/>
      <c r="Z736" s="19"/>
    </row>
    <row r="737" spans="1:26" ht="15.75" customHeight="1" x14ac:dyDescent="0.25">
      <c r="A737" s="19"/>
      <c r="B737" s="19"/>
      <c r="C737" s="27"/>
      <c r="D737" s="27"/>
      <c r="E737" s="27"/>
      <c r="F737" s="28"/>
      <c r="G737" s="19"/>
      <c r="H737" s="19"/>
      <c r="I737" s="19"/>
      <c r="J737" s="19"/>
      <c r="K737" s="19"/>
      <c r="L737" s="19"/>
      <c r="M737" s="19"/>
      <c r="N737" s="19"/>
      <c r="O737" s="19"/>
      <c r="P737" s="19"/>
      <c r="Q737" s="19"/>
      <c r="R737" s="19"/>
      <c r="S737" s="19"/>
      <c r="T737" s="19"/>
      <c r="U737" s="19"/>
      <c r="V737" s="19"/>
      <c r="W737" s="19"/>
      <c r="X737" s="19"/>
      <c r="Y737" s="19"/>
      <c r="Z737" s="19"/>
    </row>
    <row r="738" spans="1:26" ht="15.75" customHeight="1" x14ac:dyDescent="0.25">
      <c r="A738" s="19"/>
      <c r="B738" s="19"/>
      <c r="C738" s="27"/>
      <c r="D738" s="27"/>
      <c r="E738" s="27"/>
      <c r="F738" s="28"/>
      <c r="G738" s="19"/>
      <c r="H738" s="19"/>
      <c r="I738" s="19"/>
      <c r="J738" s="19"/>
      <c r="K738" s="19"/>
      <c r="L738" s="19"/>
      <c r="M738" s="19"/>
      <c r="N738" s="19"/>
      <c r="O738" s="19"/>
      <c r="P738" s="19"/>
      <c r="Q738" s="19"/>
      <c r="R738" s="19"/>
      <c r="S738" s="19"/>
      <c r="T738" s="19"/>
      <c r="U738" s="19"/>
      <c r="V738" s="19"/>
      <c r="W738" s="19"/>
      <c r="X738" s="19"/>
      <c r="Y738" s="19"/>
      <c r="Z738" s="19"/>
    </row>
    <row r="739" spans="1:26" ht="15.75" customHeight="1" x14ac:dyDescent="0.25">
      <c r="A739" s="19"/>
      <c r="B739" s="19"/>
      <c r="C739" s="27"/>
      <c r="D739" s="27"/>
      <c r="E739" s="27"/>
      <c r="F739" s="28"/>
      <c r="G739" s="19"/>
      <c r="H739" s="19"/>
      <c r="I739" s="19"/>
      <c r="J739" s="19"/>
      <c r="K739" s="19"/>
      <c r="L739" s="19"/>
      <c r="M739" s="19"/>
      <c r="N739" s="19"/>
      <c r="O739" s="19"/>
      <c r="P739" s="19"/>
      <c r="Q739" s="19"/>
      <c r="R739" s="19"/>
      <c r="S739" s="19"/>
      <c r="T739" s="19"/>
      <c r="U739" s="19"/>
      <c r="V739" s="19"/>
      <c r="W739" s="19"/>
      <c r="X739" s="19"/>
      <c r="Y739" s="19"/>
      <c r="Z739" s="19"/>
    </row>
    <row r="740" spans="1:26" ht="15.75" customHeight="1" x14ac:dyDescent="0.25">
      <c r="A740" s="19"/>
      <c r="B740" s="19"/>
      <c r="C740" s="27"/>
      <c r="D740" s="27"/>
      <c r="E740" s="27"/>
      <c r="F740" s="28"/>
      <c r="G740" s="19"/>
      <c r="H740" s="19"/>
      <c r="I740" s="19"/>
      <c r="J740" s="19"/>
      <c r="K740" s="19"/>
      <c r="L740" s="19"/>
      <c r="M740" s="19"/>
      <c r="N740" s="19"/>
      <c r="O740" s="19"/>
      <c r="P740" s="19"/>
      <c r="Q740" s="19"/>
      <c r="R740" s="19"/>
      <c r="S740" s="19"/>
      <c r="T740" s="19"/>
      <c r="U740" s="19"/>
      <c r="V740" s="19"/>
      <c r="W740" s="19"/>
      <c r="X740" s="19"/>
      <c r="Y740" s="19"/>
      <c r="Z740" s="19"/>
    </row>
    <row r="741" spans="1:26" ht="15.75" customHeight="1" x14ac:dyDescent="0.25">
      <c r="A741" s="19"/>
      <c r="B741" s="19"/>
      <c r="C741" s="27"/>
      <c r="D741" s="27"/>
      <c r="E741" s="27"/>
      <c r="F741" s="28"/>
      <c r="G741" s="19"/>
      <c r="H741" s="19"/>
      <c r="I741" s="19"/>
      <c r="J741" s="19"/>
      <c r="K741" s="19"/>
      <c r="L741" s="19"/>
      <c r="M741" s="19"/>
      <c r="N741" s="19"/>
      <c r="O741" s="19"/>
      <c r="P741" s="19"/>
      <c r="Q741" s="19"/>
      <c r="R741" s="19"/>
      <c r="S741" s="19"/>
      <c r="T741" s="19"/>
      <c r="U741" s="19"/>
      <c r="V741" s="19"/>
      <c r="W741" s="19"/>
      <c r="X741" s="19"/>
      <c r="Y741" s="19"/>
      <c r="Z741" s="19"/>
    </row>
    <row r="742" spans="1:26" ht="15.75" customHeight="1" x14ac:dyDescent="0.25">
      <c r="A742" s="19"/>
      <c r="B742" s="19"/>
      <c r="C742" s="27"/>
      <c r="D742" s="27"/>
      <c r="E742" s="27"/>
      <c r="F742" s="28"/>
      <c r="G742" s="19"/>
      <c r="H742" s="19"/>
      <c r="I742" s="19"/>
      <c r="J742" s="19"/>
      <c r="K742" s="19"/>
      <c r="L742" s="19"/>
      <c r="M742" s="19"/>
      <c r="N742" s="19"/>
      <c r="O742" s="19"/>
      <c r="P742" s="19"/>
      <c r="Q742" s="19"/>
      <c r="R742" s="19"/>
      <c r="S742" s="19"/>
      <c r="T742" s="19"/>
      <c r="U742" s="19"/>
      <c r="V742" s="19"/>
      <c r="W742" s="19"/>
      <c r="X742" s="19"/>
      <c r="Y742" s="19"/>
      <c r="Z742" s="19"/>
    </row>
    <row r="743" spans="1:26" ht="15.75" customHeight="1" x14ac:dyDescent="0.25">
      <c r="A743" s="19"/>
      <c r="B743" s="19"/>
      <c r="C743" s="27"/>
      <c r="D743" s="27"/>
      <c r="E743" s="27"/>
      <c r="F743" s="28"/>
      <c r="G743" s="19"/>
      <c r="H743" s="19"/>
      <c r="I743" s="19"/>
      <c r="J743" s="19"/>
      <c r="K743" s="19"/>
      <c r="L743" s="19"/>
      <c r="M743" s="19"/>
      <c r="N743" s="19"/>
      <c r="O743" s="19"/>
      <c r="P743" s="19"/>
      <c r="Q743" s="19"/>
      <c r="R743" s="19"/>
      <c r="S743" s="19"/>
      <c r="T743" s="19"/>
      <c r="U743" s="19"/>
      <c r="V743" s="19"/>
      <c r="W743" s="19"/>
      <c r="X743" s="19"/>
      <c r="Y743" s="19"/>
      <c r="Z743" s="19"/>
    </row>
    <row r="744" spans="1:26" ht="15.75" customHeight="1" x14ac:dyDescent="0.25">
      <c r="A744" s="19"/>
      <c r="B744" s="19"/>
      <c r="C744" s="27"/>
      <c r="D744" s="27"/>
      <c r="E744" s="27"/>
      <c r="F744" s="28"/>
      <c r="G744" s="19"/>
      <c r="H744" s="19"/>
      <c r="I744" s="19"/>
      <c r="J744" s="19"/>
      <c r="K744" s="19"/>
      <c r="L744" s="19"/>
      <c r="M744" s="19"/>
      <c r="N744" s="19"/>
      <c r="O744" s="19"/>
      <c r="P744" s="19"/>
      <c r="Q744" s="19"/>
      <c r="R744" s="19"/>
      <c r="S744" s="19"/>
      <c r="T744" s="19"/>
      <c r="U744" s="19"/>
      <c r="V744" s="19"/>
      <c r="W744" s="19"/>
      <c r="X744" s="19"/>
      <c r="Y744" s="19"/>
      <c r="Z744" s="19"/>
    </row>
    <row r="745" spans="1:26" ht="15.75" customHeight="1" x14ac:dyDescent="0.25">
      <c r="A745" s="19"/>
      <c r="B745" s="19"/>
      <c r="C745" s="27"/>
      <c r="D745" s="27"/>
      <c r="E745" s="27"/>
      <c r="F745" s="28"/>
      <c r="G745" s="19"/>
      <c r="H745" s="19"/>
      <c r="I745" s="19"/>
      <c r="J745" s="19"/>
      <c r="K745" s="19"/>
      <c r="L745" s="19"/>
      <c r="M745" s="19"/>
      <c r="N745" s="19"/>
      <c r="O745" s="19"/>
      <c r="P745" s="19"/>
      <c r="Q745" s="19"/>
      <c r="R745" s="19"/>
      <c r="S745" s="19"/>
      <c r="T745" s="19"/>
      <c r="U745" s="19"/>
      <c r="V745" s="19"/>
      <c r="W745" s="19"/>
      <c r="X745" s="19"/>
      <c r="Y745" s="19"/>
      <c r="Z745" s="19"/>
    </row>
    <row r="746" spans="1:26" ht="15.75" customHeight="1" x14ac:dyDescent="0.25">
      <c r="A746" s="19"/>
      <c r="B746" s="19"/>
      <c r="C746" s="27"/>
      <c r="D746" s="27"/>
      <c r="E746" s="27"/>
      <c r="F746" s="28"/>
      <c r="G746" s="19"/>
      <c r="H746" s="19"/>
      <c r="I746" s="19"/>
      <c r="J746" s="19"/>
      <c r="K746" s="19"/>
      <c r="L746" s="19"/>
      <c r="M746" s="19"/>
      <c r="N746" s="19"/>
      <c r="O746" s="19"/>
      <c r="P746" s="19"/>
      <c r="Q746" s="19"/>
      <c r="R746" s="19"/>
      <c r="S746" s="19"/>
      <c r="T746" s="19"/>
      <c r="U746" s="19"/>
      <c r="V746" s="19"/>
      <c r="W746" s="19"/>
      <c r="X746" s="19"/>
      <c r="Y746" s="19"/>
      <c r="Z746" s="19"/>
    </row>
    <row r="747" spans="1:26" ht="15.75" customHeight="1" x14ac:dyDescent="0.25">
      <c r="A747" s="19"/>
      <c r="B747" s="19"/>
      <c r="C747" s="27"/>
      <c r="D747" s="27"/>
      <c r="E747" s="27"/>
      <c r="F747" s="28"/>
      <c r="G747" s="19"/>
      <c r="H747" s="19"/>
      <c r="I747" s="19"/>
      <c r="J747" s="19"/>
      <c r="K747" s="19"/>
      <c r="L747" s="19"/>
      <c r="M747" s="19"/>
      <c r="N747" s="19"/>
      <c r="O747" s="19"/>
      <c r="P747" s="19"/>
      <c r="Q747" s="19"/>
      <c r="R747" s="19"/>
      <c r="S747" s="19"/>
      <c r="T747" s="19"/>
      <c r="U747" s="19"/>
      <c r="V747" s="19"/>
      <c r="W747" s="19"/>
      <c r="X747" s="19"/>
      <c r="Y747" s="19"/>
      <c r="Z747" s="19"/>
    </row>
    <row r="748" spans="1:26" ht="15.75" customHeight="1" x14ac:dyDescent="0.25">
      <c r="A748" s="19"/>
      <c r="B748" s="19"/>
      <c r="C748" s="27"/>
      <c r="D748" s="27"/>
      <c r="E748" s="27"/>
      <c r="F748" s="28"/>
      <c r="G748" s="19"/>
      <c r="H748" s="19"/>
      <c r="I748" s="19"/>
      <c r="J748" s="19"/>
      <c r="K748" s="19"/>
      <c r="L748" s="19"/>
      <c r="M748" s="19"/>
      <c r="N748" s="19"/>
      <c r="O748" s="19"/>
      <c r="P748" s="19"/>
      <c r="Q748" s="19"/>
      <c r="R748" s="19"/>
      <c r="S748" s="19"/>
      <c r="T748" s="19"/>
      <c r="U748" s="19"/>
      <c r="V748" s="19"/>
      <c r="W748" s="19"/>
      <c r="X748" s="19"/>
      <c r="Y748" s="19"/>
      <c r="Z748" s="19"/>
    </row>
    <row r="749" spans="1:26" ht="15.75" customHeight="1" x14ac:dyDescent="0.25">
      <c r="A749" s="19"/>
      <c r="B749" s="19"/>
      <c r="C749" s="27"/>
      <c r="D749" s="27"/>
      <c r="E749" s="27"/>
      <c r="F749" s="28"/>
      <c r="G749" s="19"/>
      <c r="H749" s="19"/>
      <c r="I749" s="19"/>
      <c r="J749" s="19"/>
      <c r="K749" s="19"/>
      <c r="L749" s="19"/>
      <c r="M749" s="19"/>
      <c r="N749" s="19"/>
      <c r="O749" s="19"/>
      <c r="P749" s="19"/>
      <c r="Q749" s="19"/>
      <c r="R749" s="19"/>
      <c r="S749" s="19"/>
      <c r="T749" s="19"/>
      <c r="U749" s="19"/>
      <c r="V749" s="19"/>
      <c r="W749" s="19"/>
      <c r="X749" s="19"/>
      <c r="Y749" s="19"/>
      <c r="Z749" s="19"/>
    </row>
    <row r="750" spans="1:26" ht="15.75" customHeight="1" x14ac:dyDescent="0.25">
      <c r="A750" s="19"/>
      <c r="B750" s="19"/>
      <c r="C750" s="27"/>
      <c r="D750" s="27"/>
      <c r="E750" s="27"/>
      <c r="F750" s="28"/>
      <c r="G750" s="19"/>
      <c r="H750" s="19"/>
      <c r="I750" s="19"/>
      <c r="J750" s="19"/>
      <c r="K750" s="19"/>
      <c r="L750" s="19"/>
      <c r="M750" s="19"/>
      <c r="N750" s="19"/>
      <c r="O750" s="19"/>
      <c r="P750" s="19"/>
      <c r="Q750" s="19"/>
      <c r="R750" s="19"/>
      <c r="S750" s="19"/>
      <c r="T750" s="19"/>
      <c r="U750" s="19"/>
      <c r="V750" s="19"/>
      <c r="W750" s="19"/>
      <c r="X750" s="19"/>
      <c r="Y750" s="19"/>
      <c r="Z750" s="19"/>
    </row>
    <row r="751" spans="1:26" ht="15.75" customHeight="1" x14ac:dyDescent="0.25">
      <c r="A751" s="19"/>
      <c r="B751" s="19"/>
      <c r="C751" s="27"/>
      <c r="D751" s="27"/>
      <c r="E751" s="27"/>
      <c r="F751" s="28"/>
      <c r="G751" s="19"/>
      <c r="H751" s="19"/>
      <c r="I751" s="19"/>
      <c r="J751" s="19"/>
      <c r="K751" s="19"/>
      <c r="L751" s="19"/>
      <c r="M751" s="19"/>
      <c r="N751" s="19"/>
      <c r="O751" s="19"/>
      <c r="P751" s="19"/>
      <c r="Q751" s="19"/>
      <c r="R751" s="19"/>
      <c r="S751" s="19"/>
      <c r="T751" s="19"/>
      <c r="U751" s="19"/>
      <c r="V751" s="19"/>
      <c r="W751" s="19"/>
      <c r="X751" s="19"/>
      <c r="Y751" s="19"/>
      <c r="Z751" s="19"/>
    </row>
    <row r="752" spans="1:26" ht="15.75" customHeight="1" x14ac:dyDescent="0.25">
      <c r="A752" s="19"/>
      <c r="B752" s="19"/>
      <c r="C752" s="27"/>
      <c r="D752" s="27"/>
      <c r="E752" s="27"/>
      <c r="F752" s="28"/>
      <c r="G752" s="19"/>
      <c r="H752" s="19"/>
      <c r="I752" s="19"/>
      <c r="J752" s="19"/>
      <c r="K752" s="19"/>
      <c r="L752" s="19"/>
      <c r="M752" s="19"/>
      <c r="N752" s="19"/>
      <c r="O752" s="19"/>
      <c r="P752" s="19"/>
      <c r="Q752" s="19"/>
      <c r="R752" s="19"/>
      <c r="S752" s="19"/>
      <c r="T752" s="19"/>
      <c r="U752" s="19"/>
      <c r="V752" s="19"/>
      <c r="W752" s="19"/>
      <c r="X752" s="19"/>
      <c r="Y752" s="19"/>
      <c r="Z752" s="19"/>
    </row>
    <row r="753" spans="1:26" ht="15.75" customHeight="1" x14ac:dyDescent="0.25">
      <c r="A753" s="19"/>
      <c r="B753" s="19"/>
      <c r="C753" s="27"/>
      <c r="D753" s="27"/>
      <c r="E753" s="27"/>
      <c r="F753" s="28"/>
      <c r="G753" s="19"/>
      <c r="H753" s="19"/>
      <c r="I753" s="19"/>
      <c r="J753" s="19"/>
      <c r="K753" s="19"/>
      <c r="L753" s="19"/>
      <c r="M753" s="19"/>
      <c r="N753" s="19"/>
      <c r="O753" s="19"/>
      <c r="P753" s="19"/>
      <c r="Q753" s="19"/>
      <c r="R753" s="19"/>
      <c r="S753" s="19"/>
      <c r="T753" s="19"/>
      <c r="U753" s="19"/>
      <c r="V753" s="19"/>
      <c r="W753" s="19"/>
      <c r="X753" s="19"/>
      <c r="Y753" s="19"/>
      <c r="Z753" s="19"/>
    </row>
    <row r="754" spans="1:26" ht="15.75" customHeight="1" x14ac:dyDescent="0.25">
      <c r="A754" s="19"/>
      <c r="B754" s="19"/>
      <c r="C754" s="27"/>
      <c r="D754" s="27"/>
      <c r="E754" s="27"/>
      <c r="F754" s="28"/>
      <c r="G754" s="19"/>
      <c r="H754" s="19"/>
      <c r="I754" s="19"/>
      <c r="J754" s="19"/>
      <c r="K754" s="19"/>
      <c r="L754" s="19"/>
      <c r="M754" s="19"/>
      <c r="N754" s="19"/>
      <c r="O754" s="19"/>
      <c r="P754" s="19"/>
      <c r="Q754" s="19"/>
      <c r="R754" s="19"/>
      <c r="S754" s="19"/>
      <c r="T754" s="19"/>
      <c r="U754" s="19"/>
      <c r="V754" s="19"/>
      <c r="W754" s="19"/>
      <c r="X754" s="19"/>
      <c r="Y754" s="19"/>
      <c r="Z754" s="19"/>
    </row>
    <row r="755" spans="1:26" ht="15.75" customHeight="1" x14ac:dyDescent="0.25">
      <c r="A755" s="19"/>
      <c r="B755" s="19"/>
      <c r="C755" s="27"/>
      <c r="D755" s="27"/>
      <c r="E755" s="27"/>
      <c r="F755" s="28"/>
      <c r="G755" s="19"/>
      <c r="H755" s="19"/>
      <c r="I755" s="19"/>
      <c r="J755" s="19"/>
      <c r="K755" s="19"/>
      <c r="L755" s="19"/>
      <c r="M755" s="19"/>
      <c r="N755" s="19"/>
      <c r="O755" s="19"/>
      <c r="P755" s="19"/>
      <c r="Q755" s="19"/>
      <c r="R755" s="19"/>
      <c r="S755" s="19"/>
      <c r="T755" s="19"/>
      <c r="U755" s="19"/>
      <c r="V755" s="19"/>
      <c r="W755" s="19"/>
      <c r="X755" s="19"/>
      <c r="Y755" s="19"/>
      <c r="Z755" s="19"/>
    </row>
    <row r="756" spans="1:26" ht="15.75" customHeight="1" x14ac:dyDescent="0.25">
      <c r="A756" s="19"/>
      <c r="B756" s="19"/>
      <c r="C756" s="27"/>
      <c r="D756" s="27"/>
      <c r="E756" s="27"/>
      <c r="F756" s="28"/>
      <c r="G756" s="19"/>
      <c r="H756" s="19"/>
      <c r="I756" s="19"/>
      <c r="J756" s="19"/>
      <c r="K756" s="19"/>
      <c r="L756" s="19"/>
      <c r="M756" s="19"/>
      <c r="N756" s="19"/>
      <c r="O756" s="19"/>
      <c r="P756" s="19"/>
      <c r="Q756" s="19"/>
      <c r="R756" s="19"/>
      <c r="S756" s="19"/>
      <c r="T756" s="19"/>
      <c r="U756" s="19"/>
      <c r="V756" s="19"/>
      <c r="W756" s="19"/>
      <c r="X756" s="19"/>
      <c r="Y756" s="19"/>
      <c r="Z756" s="19"/>
    </row>
    <row r="757" spans="1:26" ht="15.75" customHeight="1" x14ac:dyDescent="0.25">
      <c r="A757" s="19"/>
      <c r="B757" s="19"/>
      <c r="C757" s="27"/>
      <c r="D757" s="27"/>
      <c r="E757" s="27"/>
      <c r="F757" s="28"/>
      <c r="G757" s="19"/>
      <c r="H757" s="19"/>
      <c r="I757" s="19"/>
      <c r="J757" s="19"/>
      <c r="K757" s="19"/>
      <c r="L757" s="19"/>
      <c r="M757" s="19"/>
      <c r="N757" s="19"/>
      <c r="O757" s="19"/>
      <c r="P757" s="19"/>
      <c r="Q757" s="19"/>
      <c r="R757" s="19"/>
      <c r="S757" s="19"/>
      <c r="T757" s="19"/>
      <c r="U757" s="19"/>
      <c r="V757" s="19"/>
      <c r="W757" s="19"/>
      <c r="X757" s="19"/>
      <c r="Y757" s="19"/>
      <c r="Z757" s="19"/>
    </row>
    <row r="758" spans="1:26" ht="15.75" customHeight="1" x14ac:dyDescent="0.25">
      <c r="A758" s="19"/>
      <c r="B758" s="19"/>
      <c r="C758" s="27"/>
      <c r="D758" s="27"/>
      <c r="E758" s="27"/>
      <c r="F758" s="28"/>
      <c r="G758" s="19"/>
      <c r="H758" s="19"/>
      <c r="I758" s="19"/>
      <c r="J758" s="19"/>
      <c r="K758" s="19"/>
      <c r="L758" s="19"/>
      <c r="M758" s="19"/>
      <c r="N758" s="19"/>
      <c r="O758" s="19"/>
      <c r="P758" s="19"/>
      <c r="Q758" s="19"/>
      <c r="R758" s="19"/>
      <c r="S758" s="19"/>
      <c r="T758" s="19"/>
      <c r="U758" s="19"/>
      <c r="V758" s="19"/>
      <c r="W758" s="19"/>
      <c r="X758" s="19"/>
      <c r="Y758" s="19"/>
      <c r="Z758" s="19"/>
    </row>
    <row r="759" spans="1:26" ht="15.75" customHeight="1" x14ac:dyDescent="0.25">
      <c r="A759" s="19"/>
      <c r="B759" s="19"/>
      <c r="C759" s="27"/>
      <c r="D759" s="27"/>
      <c r="E759" s="27"/>
      <c r="F759" s="28"/>
      <c r="G759" s="19"/>
      <c r="H759" s="19"/>
      <c r="I759" s="19"/>
      <c r="J759" s="19"/>
      <c r="K759" s="19"/>
      <c r="L759" s="19"/>
      <c r="M759" s="19"/>
      <c r="N759" s="19"/>
      <c r="O759" s="19"/>
      <c r="P759" s="19"/>
      <c r="Q759" s="19"/>
      <c r="R759" s="19"/>
      <c r="S759" s="19"/>
      <c r="T759" s="19"/>
      <c r="U759" s="19"/>
      <c r="V759" s="19"/>
      <c r="W759" s="19"/>
      <c r="X759" s="19"/>
      <c r="Y759" s="19"/>
      <c r="Z759" s="19"/>
    </row>
    <row r="760" spans="1:26" ht="15.75" customHeight="1" x14ac:dyDescent="0.25">
      <c r="A760" s="19"/>
      <c r="B760" s="19"/>
      <c r="C760" s="27"/>
      <c r="D760" s="27"/>
      <c r="E760" s="27"/>
      <c r="F760" s="28"/>
      <c r="G760" s="19"/>
      <c r="H760" s="19"/>
      <c r="I760" s="19"/>
      <c r="J760" s="19"/>
      <c r="K760" s="19"/>
      <c r="L760" s="19"/>
      <c r="M760" s="19"/>
      <c r="N760" s="19"/>
      <c r="O760" s="19"/>
      <c r="P760" s="19"/>
      <c r="Q760" s="19"/>
      <c r="R760" s="19"/>
      <c r="S760" s="19"/>
      <c r="T760" s="19"/>
      <c r="U760" s="19"/>
      <c r="V760" s="19"/>
      <c r="W760" s="19"/>
      <c r="X760" s="19"/>
      <c r="Y760" s="19"/>
      <c r="Z760" s="19"/>
    </row>
    <row r="761" spans="1:26" ht="15.75" customHeight="1" x14ac:dyDescent="0.25">
      <c r="A761" s="19"/>
      <c r="B761" s="19"/>
      <c r="C761" s="27"/>
      <c r="D761" s="27"/>
      <c r="E761" s="27"/>
      <c r="F761" s="28"/>
      <c r="G761" s="19"/>
      <c r="H761" s="19"/>
      <c r="I761" s="19"/>
      <c r="J761" s="19"/>
      <c r="K761" s="19"/>
      <c r="L761" s="19"/>
      <c r="M761" s="19"/>
      <c r="N761" s="19"/>
      <c r="O761" s="19"/>
      <c r="P761" s="19"/>
      <c r="Q761" s="19"/>
      <c r="R761" s="19"/>
      <c r="S761" s="19"/>
      <c r="T761" s="19"/>
      <c r="U761" s="19"/>
      <c r="V761" s="19"/>
      <c r="W761" s="19"/>
      <c r="X761" s="19"/>
      <c r="Y761" s="19"/>
      <c r="Z761" s="19"/>
    </row>
    <row r="762" spans="1:26" ht="15.75" customHeight="1" x14ac:dyDescent="0.25">
      <c r="A762" s="19"/>
      <c r="B762" s="19"/>
      <c r="C762" s="27"/>
      <c r="D762" s="27"/>
      <c r="E762" s="27"/>
      <c r="F762" s="28"/>
      <c r="G762" s="19"/>
      <c r="H762" s="19"/>
      <c r="I762" s="19"/>
      <c r="J762" s="19"/>
      <c r="K762" s="19"/>
      <c r="L762" s="19"/>
      <c r="M762" s="19"/>
      <c r="N762" s="19"/>
      <c r="O762" s="19"/>
      <c r="P762" s="19"/>
      <c r="Q762" s="19"/>
      <c r="R762" s="19"/>
      <c r="S762" s="19"/>
      <c r="T762" s="19"/>
      <c r="U762" s="19"/>
      <c r="V762" s="19"/>
      <c r="W762" s="19"/>
      <c r="X762" s="19"/>
      <c r="Y762" s="19"/>
      <c r="Z762" s="19"/>
    </row>
    <row r="763" spans="1:26" ht="15.75" customHeight="1" x14ac:dyDescent="0.25">
      <c r="A763" s="19"/>
      <c r="B763" s="19"/>
      <c r="C763" s="27"/>
      <c r="D763" s="27"/>
      <c r="E763" s="27"/>
      <c r="F763" s="28"/>
      <c r="G763" s="19"/>
      <c r="H763" s="19"/>
      <c r="I763" s="19"/>
      <c r="J763" s="19"/>
      <c r="K763" s="19"/>
      <c r="L763" s="19"/>
      <c r="M763" s="19"/>
      <c r="N763" s="19"/>
      <c r="O763" s="19"/>
      <c r="P763" s="19"/>
      <c r="Q763" s="19"/>
      <c r="R763" s="19"/>
      <c r="S763" s="19"/>
      <c r="T763" s="19"/>
      <c r="U763" s="19"/>
      <c r="V763" s="19"/>
      <c r="W763" s="19"/>
      <c r="X763" s="19"/>
      <c r="Y763" s="19"/>
      <c r="Z763" s="19"/>
    </row>
    <row r="764" spans="1:26" ht="15.75" customHeight="1" x14ac:dyDescent="0.25">
      <c r="A764" s="19"/>
      <c r="B764" s="19"/>
      <c r="C764" s="27"/>
      <c r="D764" s="27"/>
      <c r="E764" s="27"/>
      <c r="F764" s="28"/>
      <c r="G764" s="19"/>
      <c r="H764" s="19"/>
      <c r="I764" s="19"/>
      <c r="J764" s="19"/>
      <c r="K764" s="19"/>
      <c r="L764" s="19"/>
      <c r="M764" s="19"/>
      <c r="N764" s="19"/>
      <c r="O764" s="19"/>
      <c r="P764" s="19"/>
      <c r="Q764" s="19"/>
      <c r="R764" s="19"/>
      <c r="S764" s="19"/>
      <c r="T764" s="19"/>
      <c r="U764" s="19"/>
      <c r="V764" s="19"/>
      <c r="W764" s="19"/>
      <c r="X764" s="19"/>
      <c r="Y764" s="19"/>
      <c r="Z764" s="19"/>
    </row>
    <row r="765" spans="1:26" ht="15.75" customHeight="1" x14ac:dyDescent="0.25">
      <c r="A765" s="19"/>
      <c r="B765" s="19"/>
      <c r="C765" s="27"/>
      <c r="D765" s="27"/>
      <c r="E765" s="27"/>
      <c r="F765" s="28"/>
      <c r="G765" s="19"/>
      <c r="H765" s="19"/>
      <c r="I765" s="19"/>
      <c r="J765" s="19"/>
      <c r="K765" s="19"/>
      <c r="L765" s="19"/>
      <c r="M765" s="19"/>
      <c r="N765" s="19"/>
      <c r="O765" s="19"/>
      <c r="P765" s="19"/>
      <c r="Q765" s="19"/>
      <c r="R765" s="19"/>
      <c r="S765" s="19"/>
      <c r="T765" s="19"/>
      <c r="U765" s="19"/>
      <c r="V765" s="19"/>
      <c r="W765" s="19"/>
      <c r="X765" s="19"/>
      <c r="Y765" s="19"/>
      <c r="Z765" s="19"/>
    </row>
    <row r="766" spans="1:26" ht="15.75" customHeight="1" x14ac:dyDescent="0.25">
      <c r="A766" s="19"/>
      <c r="B766" s="19"/>
      <c r="C766" s="27"/>
      <c r="D766" s="27"/>
      <c r="E766" s="27"/>
      <c r="F766" s="28"/>
      <c r="G766" s="19"/>
      <c r="H766" s="19"/>
      <c r="I766" s="19"/>
      <c r="J766" s="19"/>
      <c r="K766" s="19"/>
      <c r="L766" s="19"/>
      <c r="M766" s="19"/>
      <c r="N766" s="19"/>
      <c r="O766" s="19"/>
      <c r="P766" s="19"/>
      <c r="Q766" s="19"/>
      <c r="R766" s="19"/>
      <c r="S766" s="19"/>
      <c r="T766" s="19"/>
      <c r="U766" s="19"/>
      <c r="V766" s="19"/>
      <c r="W766" s="19"/>
      <c r="X766" s="19"/>
      <c r="Y766" s="19"/>
      <c r="Z766" s="19"/>
    </row>
    <row r="767" spans="1:26" ht="15.75" customHeight="1" x14ac:dyDescent="0.25">
      <c r="A767" s="19"/>
      <c r="B767" s="19"/>
      <c r="C767" s="27"/>
      <c r="D767" s="27"/>
      <c r="E767" s="27"/>
      <c r="F767" s="28"/>
      <c r="G767" s="19"/>
      <c r="H767" s="19"/>
      <c r="I767" s="19"/>
      <c r="J767" s="19"/>
      <c r="K767" s="19"/>
      <c r="L767" s="19"/>
      <c r="M767" s="19"/>
      <c r="N767" s="19"/>
      <c r="O767" s="19"/>
      <c r="P767" s="19"/>
      <c r="Q767" s="19"/>
      <c r="R767" s="19"/>
      <c r="S767" s="19"/>
      <c r="T767" s="19"/>
      <c r="U767" s="19"/>
      <c r="V767" s="19"/>
      <c r="W767" s="19"/>
      <c r="X767" s="19"/>
      <c r="Y767" s="19"/>
      <c r="Z767" s="19"/>
    </row>
    <row r="768" spans="1:26" ht="15.75" customHeight="1" x14ac:dyDescent="0.25">
      <c r="A768" s="19"/>
      <c r="B768" s="19"/>
      <c r="C768" s="27"/>
      <c r="D768" s="27"/>
      <c r="E768" s="27"/>
      <c r="F768" s="28"/>
      <c r="G768" s="19"/>
      <c r="H768" s="19"/>
      <c r="I768" s="19"/>
      <c r="J768" s="19"/>
      <c r="K768" s="19"/>
      <c r="L768" s="19"/>
      <c r="M768" s="19"/>
      <c r="N768" s="19"/>
      <c r="O768" s="19"/>
      <c r="P768" s="19"/>
      <c r="Q768" s="19"/>
      <c r="R768" s="19"/>
      <c r="S768" s="19"/>
      <c r="T768" s="19"/>
      <c r="U768" s="19"/>
      <c r="V768" s="19"/>
      <c r="W768" s="19"/>
      <c r="X768" s="19"/>
      <c r="Y768" s="19"/>
      <c r="Z768" s="19"/>
    </row>
    <row r="769" spans="1:26" ht="15.75" customHeight="1" x14ac:dyDescent="0.25">
      <c r="A769" s="19"/>
      <c r="B769" s="19"/>
      <c r="C769" s="27"/>
      <c r="D769" s="27"/>
      <c r="E769" s="27"/>
      <c r="F769" s="28"/>
      <c r="G769" s="19"/>
      <c r="H769" s="19"/>
      <c r="I769" s="19"/>
      <c r="J769" s="19"/>
      <c r="K769" s="19"/>
      <c r="L769" s="19"/>
      <c r="M769" s="19"/>
      <c r="N769" s="19"/>
      <c r="O769" s="19"/>
      <c r="P769" s="19"/>
      <c r="Q769" s="19"/>
      <c r="R769" s="19"/>
      <c r="S769" s="19"/>
      <c r="T769" s="19"/>
      <c r="U769" s="19"/>
      <c r="V769" s="19"/>
      <c r="W769" s="19"/>
      <c r="X769" s="19"/>
      <c r="Y769" s="19"/>
      <c r="Z769" s="19"/>
    </row>
    <row r="770" spans="1:26" ht="15.75" customHeight="1" x14ac:dyDescent="0.25">
      <c r="A770" s="19"/>
      <c r="B770" s="19"/>
      <c r="C770" s="27"/>
      <c r="D770" s="27"/>
      <c r="E770" s="27"/>
      <c r="F770" s="28"/>
      <c r="G770" s="19"/>
      <c r="H770" s="19"/>
      <c r="I770" s="19"/>
      <c r="J770" s="19"/>
      <c r="K770" s="19"/>
      <c r="L770" s="19"/>
      <c r="M770" s="19"/>
      <c r="N770" s="19"/>
      <c r="O770" s="19"/>
      <c r="P770" s="19"/>
      <c r="Q770" s="19"/>
      <c r="R770" s="19"/>
      <c r="S770" s="19"/>
      <c r="T770" s="19"/>
      <c r="U770" s="19"/>
      <c r="V770" s="19"/>
      <c r="W770" s="19"/>
      <c r="X770" s="19"/>
      <c r="Y770" s="19"/>
      <c r="Z770" s="19"/>
    </row>
    <row r="771" spans="1:26" ht="15.75" customHeight="1" x14ac:dyDescent="0.25">
      <c r="A771" s="19"/>
      <c r="B771" s="19"/>
      <c r="C771" s="27"/>
      <c r="D771" s="27"/>
      <c r="E771" s="27"/>
      <c r="F771" s="28"/>
      <c r="G771" s="19"/>
      <c r="H771" s="19"/>
      <c r="I771" s="19"/>
      <c r="J771" s="19"/>
      <c r="K771" s="19"/>
      <c r="L771" s="19"/>
      <c r="M771" s="19"/>
      <c r="N771" s="19"/>
      <c r="O771" s="19"/>
      <c r="P771" s="19"/>
      <c r="Q771" s="19"/>
      <c r="R771" s="19"/>
      <c r="S771" s="19"/>
      <c r="T771" s="19"/>
      <c r="U771" s="19"/>
      <c r="V771" s="19"/>
      <c r="W771" s="19"/>
      <c r="X771" s="19"/>
      <c r="Y771" s="19"/>
      <c r="Z771" s="19"/>
    </row>
    <row r="772" spans="1:26" ht="15.75" customHeight="1" x14ac:dyDescent="0.25">
      <c r="A772" s="19"/>
      <c r="B772" s="19"/>
      <c r="C772" s="27"/>
      <c r="D772" s="27"/>
      <c r="E772" s="27"/>
      <c r="F772" s="28"/>
      <c r="G772" s="19"/>
      <c r="H772" s="19"/>
      <c r="I772" s="19"/>
      <c r="J772" s="19"/>
      <c r="K772" s="19"/>
      <c r="L772" s="19"/>
      <c r="M772" s="19"/>
      <c r="N772" s="19"/>
      <c r="O772" s="19"/>
      <c r="P772" s="19"/>
      <c r="Q772" s="19"/>
      <c r="R772" s="19"/>
      <c r="S772" s="19"/>
      <c r="T772" s="19"/>
      <c r="U772" s="19"/>
      <c r="V772" s="19"/>
      <c r="W772" s="19"/>
      <c r="X772" s="19"/>
      <c r="Y772" s="19"/>
      <c r="Z772" s="19"/>
    </row>
    <row r="773" spans="1:26" ht="15.75" customHeight="1" x14ac:dyDescent="0.25">
      <c r="A773" s="19"/>
      <c r="B773" s="19"/>
      <c r="C773" s="27"/>
      <c r="D773" s="27"/>
      <c r="E773" s="27"/>
      <c r="F773" s="28"/>
      <c r="G773" s="19"/>
      <c r="H773" s="19"/>
      <c r="I773" s="19"/>
      <c r="J773" s="19"/>
      <c r="K773" s="19"/>
      <c r="L773" s="19"/>
      <c r="M773" s="19"/>
      <c r="N773" s="19"/>
      <c r="O773" s="19"/>
      <c r="P773" s="19"/>
      <c r="Q773" s="19"/>
      <c r="R773" s="19"/>
      <c r="S773" s="19"/>
      <c r="T773" s="19"/>
      <c r="U773" s="19"/>
      <c r="V773" s="19"/>
      <c r="W773" s="19"/>
      <c r="X773" s="19"/>
      <c r="Y773" s="19"/>
      <c r="Z773" s="19"/>
    </row>
    <row r="774" spans="1:26" ht="15.75" customHeight="1" x14ac:dyDescent="0.25">
      <c r="A774" s="19"/>
      <c r="B774" s="19"/>
      <c r="C774" s="27"/>
      <c r="D774" s="27"/>
      <c r="E774" s="27"/>
      <c r="F774" s="28"/>
      <c r="G774" s="19"/>
      <c r="H774" s="19"/>
      <c r="I774" s="19"/>
      <c r="J774" s="19"/>
      <c r="K774" s="19"/>
      <c r="L774" s="19"/>
      <c r="M774" s="19"/>
      <c r="N774" s="19"/>
      <c r="O774" s="19"/>
      <c r="P774" s="19"/>
      <c r="Q774" s="19"/>
      <c r="R774" s="19"/>
      <c r="S774" s="19"/>
      <c r="T774" s="19"/>
      <c r="U774" s="19"/>
      <c r="V774" s="19"/>
      <c r="W774" s="19"/>
      <c r="X774" s="19"/>
      <c r="Y774" s="19"/>
      <c r="Z774" s="19"/>
    </row>
    <row r="775" spans="1:26" ht="15.75" customHeight="1" x14ac:dyDescent="0.25">
      <c r="A775" s="19"/>
      <c r="B775" s="19"/>
      <c r="C775" s="27"/>
      <c r="D775" s="27"/>
      <c r="E775" s="27"/>
      <c r="F775" s="28"/>
      <c r="G775" s="19"/>
      <c r="H775" s="19"/>
      <c r="I775" s="19"/>
      <c r="J775" s="19"/>
      <c r="K775" s="19"/>
      <c r="L775" s="19"/>
      <c r="M775" s="19"/>
      <c r="N775" s="19"/>
      <c r="O775" s="19"/>
      <c r="P775" s="19"/>
      <c r="Q775" s="19"/>
      <c r="R775" s="19"/>
      <c r="S775" s="19"/>
      <c r="T775" s="19"/>
      <c r="U775" s="19"/>
      <c r="V775" s="19"/>
      <c r="W775" s="19"/>
      <c r="X775" s="19"/>
      <c r="Y775" s="19"/>
      <c r="Z775" s="19"/>
    </row>
    <row r="776" spans="1:26" ht="15.75" customHeight="1" x14ac:dyDescent="0.25">
      <c r="A776" s="19"/>
      <c r="B776" s="19"/>
      <c r="C776" s="27"/>
      <c r="D776" s="27"/>
      <c r="E776" s="27"/>
      <c r="F776" s="28"/>
      <c r="G776" s="19"/>
      <c r="H776" s="19"/>
      <c r="I776" s="19"/>
      <c r="J776" s="19"/>
      <c r="K776" s="19"/>
      <c r="L776" s="19"/>
      <c r="M776" s="19"/>
      <c r="N776" s="19"/>
      <c r="O776" s="19"/>
      <c r="P776" s="19"/>
      <c r="Q776" s="19"/>
      <c r="R776" s="19"/>
      <c r="S776" s="19"/>
      <c r="T776" s="19"/>
      <c r="U776" s="19"/>
      <c r="V776" s="19"/>
      <c r="W776" s="19"/>
      <c r="X776" s="19"/>
      <c r="Y776" s="19"/>
      <c r="Z776" s="19"/>
    </row>
    <row r="777" spans="1:26" ht="15.75" customHeight="1" x14ac:dyDescent="0.25">
      <c r="A777" s="19"/>
      <c r="B777" s="19"/>
      <c r="C777" s="27"/>
      <c r="D777" s="27"/>
      <c r="E777" s="27"/>
      <c r="F777" s="28"/>
      <c r="G777" s="19"/>
      <c r="H777" s="19"/>
      <c r="I777" s="19"/>
      <c r="J777" s="19"/>
      <c r="K777" s="19"/>
      <c r="L777" s="19"/>
      <c r="M777" s="19"/>
      <c r="N777" s="19"/>
      <c r="O777" s="19"/>
      <c r="P777" s="19"/>
      <c r="Q777" s="19"/>
      <c r="R777" s="19"/>
      <c r="S777" s="19"/>
      <c r="T777" s="19"/>
      <c r="U777" s="19"/>
      <c r="V777" s="19"/>
      <c r="W777" s="19"/>
      <c r="X777" s="19"/>
      <c r="Y777" s="19"/>
      <c r="Z777" s="19"/>
    </row>
    <row r="778" spans="1:26" ht="15.75" customHeight="1" x14ac:dyDescent="0.25">
      <c r="A778" s="19"/>
      <c r="B778" s="19"/>
      <c r="C778" s="27"/>
      <c r="D778" s="27"/>
      <c r="E778" s="27"/>
      <c r="F778" s="28"/>
      <c r="G778" s="19"/>
      <c r="H778" s="19"/>
      <c r="I778" s="19"/>
      <c r="J778" s="19"/>
      <c r="K778" s="19"/>
      <c r="L778" s="19"/>
      <c r="M778" s="19"/>
      <c r="N778" s="19"/>
      <c r="O778" s="19"/>
      <c r="P778" s="19"/>
      <c r="Q778" s="19"/>
      <c r="R778" s="19"/>
      <c r="S778" s="19"/>
      <c r="T778" s="19"/>
      <c r="U778" s="19"/>
      <c r="V778" s="19"/>
      <c r="W778" s="19"/>
      <c r="X778" s="19"/>
      <c r="Y778" s="19"/>
      <c r="Z778" s="19"/>
    </row>
    <row r="779" spans="1:26" ht="15.75" customHeight="1" x14ac:dyDescent="0.25">
      <c r="A779" s="19"/>
      <c r="B779" s="19"/>
      <c r="C779" s="27"/>
      <c r="D779" s="27"/>
      <c r="E779" s="27"/>
      <c r="F779" s="28"/>
      <c r="G779" s="19"/>
      <c r="H779" s="19"/>
      <c r="I779" s="19"/>
      <c r="J779" s="19"/>
      <c r="K779" s="19"/>
      <c r="L779" s="19"/>
      <c r="M779" s="19"/>
      <c r="N779" s="19"/>
      <c r="O779" s="19"/>
      <c r="P779" s="19"/>
      <c r="Q779" s="19"/>
      <c r="R779" s="19"/>
      <c r="S779" s="19"/>
      <c r="T779" s="19"/>
      <c r="U779" s="19"/>
      <c r="V779" s="19"/>
      <c r="W779" s="19"/>
      <c r="X779" s="19"/>
      <c r="Y779" s="19"/>
      <c r="Z779" s="19"/>
    </row>
    <row r="780" spans="1:26" ht="15.75" customHeight="1" x14ac:dyDescent="0.25">
      <c r="A780" s="19"/>
      <c r="B780" s="19"/>
      <c r="C780" s="27"/>
      <c r="D780" s="27"/>
      <c r="E780" s="27"/>
      <c r="F780" s="28"/>
      <c r="G780" s="19"/>
      <c r="H780" s="19"/>
      <c r="I780" s="19"/>
      <c r="J780" s="19"/>
      <c r="K780" s="19"/>
      <c r="L780" s="19"/>
      <c r="M780" s="19"/>
      <c r="N780" s="19"/>
      <c r="O780" s="19"/>
      <c r="P780" s="19"/>
      <c r="Q780" s="19"/>
      <c r="R780" s="19"/>
      <c r="S780" s="19"/>
      <c r="T780" s="19"/>
      <c r="U780" s="19"/>
      <c r="V780" s="19"/>
      <c r="W780" s="19"/>
      <c r="X780" s="19"/>
      <c r="Y780" s="19"/>
      <c r="Z780" s="19"/>
    </row>
    <row r="781" spans="1:26" ht="15.75" customHeight="1" x14ac:dyDescent="0.25">
      <c r="A781" s="19"/>
      <c r="B781" s="19"/>
      <c r="C781" s="27"/>
      <c r="D781" s="27"/>
      <c r="E781" s="27"/>
      <c r="F781" s="28"/>
      <c r="G781" s="19"/>
      <c r="H781" s="19"/>
      <c r="I781" s="19"/>
      <c r="J781" s="19"/>
      <c r="K781" s="19"/>
      <c r="L781" s="19"/>
      <c r="M781" s="19"/>
      <c r="N781" s="19"/>
      <c r="O781" s="19"/>
      <c r="P781" s="19"/>
      <c r="Q781" s="19"/>
      <c r="R781" s="19"/>
      <c r="S781" s="19"/>
      <c r="T781" s="19"/>
      <c r="U781" s="19"/>
      <c r="V781" s="19"/>
      <c r="W781" s="19"/>
      <c r="X781" s="19"/>
      <c r="Y781" s="19"/>
      <c r="Z781" s="19"/>
    </row>
    <row r="782" spans="1:26" ht="15.75" customHeight="1" x14ac:dyDescent="0.25">
      <c r="A782" s="19"/>
      <c r="B782" s="19"/>
      <c r="C782" s="27"/>
      <c r="D782" s="27"/>
      <c r="E782" s="27"/>
      <c r="F782" s="28"/>
      <c r="G782" s="19"/>
      <c r="H782" s="19"/>
      <c r="I782" s="19"/>
      <c r="J782" s="19"/>
      <c r="K782" s="19"/>
      <c r="L782" s="19"/>
      <c r="M782" s="19"/>
      <c r="N782" s="19"/>
      <c r="O782" s="19"/>
      <c r="P782" s="19"/>
      <c r="Q782" s="19"/>
      <c r="R782" s="19"/>
      <c r="S782" s="19"/>
      <c r="T782" s="19"/>
      <c r="U782" s="19"/>
      <c r="V782" s="19"/>
      <c r="W782" s="19"/>
      <c r="X782" s="19"/>
      <c r="Y782" s="19"/>
      <c r="Z782" s="19"/>
    </row>
    <row r="783" spans="1:26" ht="15.75" customHeight="1" x14ac:dyDescent="0.25">
      <c r="A783" s="19"/>
      <c r="B783" s="19"/>
      <c r="C783" s="27"/>
      <c r="D783" s="27"/>
      <c r="E783" s="27"/>
      <c r="F783" s="28"/>
      <c r="G783" s="19"/>
      <c r="H783" s="19"/>
      <c r="I783" s="19"/>
      <c r="J783" s="19"/>
      <c r="K783" s="19"/>
      <c r="L783" s="19"/>
      <c r="M783" s="19"/>
      <c r="N783" s="19"/>
      <c r="O783" s="19"/>
      <c r="P783" s="19"/>
      <c r="Q783" s="19"/>
      <c r="R783" s="19"/>
      <c r="S783" s="19"/>
      <c r="T783" s="19"/>
      <c r="U783" s="19"/>
      <c r="V783" s="19"/>
      <c r="W783" s="19"/>
      <c r="X783" s="19"/>
      <c r="Y783" s="19"/>
      <c r="Z783" s="19"/>
    </row>
    <row r="784" spans="1:26" ht="15.75" customHeight="1" x14ac:dyDescent="0.25">
      <c r="A784" s="19"/>
      <c r="B784" s="19"/>
      <c r="C784" s="27"/>
      <c r="D784" s="27"/>
      <c r="E784" s="27"/>
      <c r="F784" s="28"/>
      <c r="G784" s="19"/>
      <c r="H784" s="19"/>
      <c r="I784" s="19"/>
      <c r="J784" s="19"/>
      <c r="K784" s="19"/>
      <c r="L784" s="19"/>
      <c r="M784" s="19"/>
      <c r="N784" s="19"/>
      <c r="O784" s="19"/>
      <c r="P784" s="19"/>
      <c r="Q784" s="19"/>
      <c r="R784" s="19"/>
      <c r="S784" s="19"/>
      <c r="T784" s="19"/>
      <c r="U784" s="19"/>
      <c r="V784" s="19"/>
      <c r="W784" s="19"/>
      <c r="X784" s="19"/>
      <c r="Y784" s="19"/>
      <c r="Z784" s="19"/>
    </row>
    <row r="785" spans="1:26" ht="15.75" customHeight="1" x14ac:dyDescent="0.25">
      <c r="A785" s="19"/>
      <c r="B785" s="19"/>
      <c r="C785" s="27"/>
      <c r="D785" s="27"/>
      <c r="E785" s="27"/>
      <c r="F785" s="28"/>
      <c r="G785" s="19"/>
      <c r="H785" s="19"/>
      <c r="I785" s="19"/>
      <c r="J785" s="19"/>
      <c r="K785" s="19"/>
      <c r="L785" s="19"/>
      <c r="M785" s="19"/>
      <c r="N785" s="19"/>
      <c r="O785" s="19"/>
      <c r="P785" s="19"/>
      <c r="Q785" s="19"/>
      <c r="R785" s="19"/>
      <c r="S785" s="19"/>
      <c r="T785" s="19"/>
      <c r="U785" s="19"/>
      <c r="V785" s="19"/>
      <c r="W785" s="19"/>
      <c r="X785" s="19"/>
      <c r="Y785" s="19"/>
      <c r="Z785" s="19"/>
    </row>
    <row r="786" spans="1:26" ht="15.75" customHeight="1" x14ac:dyDescent="0.25">
      <c r="A786" s="19"/>
      <c r="B786" s="19"/>
      <c r="C786" s="27"/>
      <c r="D786" s="27"/>
      <c r="E786" s="27"/>
      <c r="F786" s="28"/>
      <c r="G786" s="19"/>
      <c r="H786" s="19"/>
      <c r="I786" s="19"/>
      <c r="J786" s="19"/>
      <c r="K786" s="19"/>
      <c r="L786" s="19"/>
      <c r="M786" s="19"/>
      <c r="N786" s="19"/>
      <c r="O786" s="19"/>
      <c r="P786" s="19"/>
      <c r="Q786" s="19"/>
      <c r="R786" s="19"/>
      <c r="S786" s="19"/>
      <c r="T786" s="19"/>
      <c r="U786" s="19"/>
      <c r="V786" s="19"/>
      <c r="W786" s="19"/>
      <c r="X786" s="19"/>
      <c r="Y786" s="19"/>
      <c r="Z786" s="19"/>
    </row>
    <row r="787" spans="1:26" ht="15.75" customHeight="1" x14ac:dyDescent="0.25">
      <c r="A787" s="19"/>
      <c r="B787" s="19"/>
      <c r="C787" s="27"/>
      <c r="D787" s="27"/>
      <c r="E787" s="27"/>
      <c r="F787" s="28"/>
      <c r="G787" s="19"/>
      <c r="H787" s="19"/>
      <c r="I787" s="19"/>
      <c r="J787" s="19"/>
      <c r="K787" s="19"/>
      <c r="L787" s="19"/>
      <c r="M787" s="19"/>
      <c r="N787" s="19"/>
      <c r="O787" s="19"/>
      <c r="P787" s="19"/>
      <c r="Q787" s="19"/>
      <c r="R787" s="19"/>
      <c r="S787" s="19"/>
      <c r="T787" s="19"/>
      <c r="U787" s="19"/>
      <c r="V787" s="19"/>
      <c r="W787" s="19"/>
      <c r="X787" s="19"/>
      <c r="Y787" s="19"/>
      <c r="Z787" s="19"/>
    </row>
    <row r="788" spans="1:26" ht="15.75" customHeight="1" x14ac:dyDescent="0.25">
      <c r="A788" s="19"/>
      <c r="B788" s="19"/>
      <c r="C788" s="27"/>
      <c r="D788" s="27"/>
      <c r="E788" s="27"/>
      <c r="F788" s="28"/>
      <c r="G788" s="19"/>
      <c r="H788" s="19"/>
      <c r="I788" s="19"/>
      <c r="J788" s="19"/>
      <c r="K788" s="19"/>
      <c r="L788" s="19"/>
      <c r="M788" s="19"/>
      <c r="N788" s="19"/>
      <c r="O788" s="19"/>
      <c r="P788" s="19"/>
      <c r="Q788" s="19"/>
      <c r="R788" s="19"/>
      <c r="S788" s="19"/>
      <c r="T788" s="19"/>
      <c r="U788" s="19"/>
      <c r="V788" s="19"/>
      <c r="W788" s="19"/>
      <c r="X788" s="19"/>
      <c r="Y788" s="19"/>
      <c r="Z788" s="19"/>
    </row>
    <row r="789" spans="1:26" ht="15.75" customHeight="1" x14ac:dyDescent="0.25">
      <c r="A789" s="19"/>
      <c r="B789" s="19"/>
      <c r="C789" s="27"/>
      <c r="D789" s="27"/>
      <c r="E789" s="27"/>
      <c r="F789" s="28"/>
      <c r="G789" s="19"/>
      <c r="H789" s="19"/>
      <c r="I789" s="19"/>
      <c r="J789" s="19"/>
      <c r="K789" s="19"/>
      <c r="L789" s="19"/>
      <c r="M789" s="19"/>
      <c r="N789" s="19"/>
      <c r="O789" s="19"/>
      <c r="P789" s="19"/>
      <c r="Q789" s="19"/>
      <c r="R789" s="19"/>
      <c r="S789" s="19"/>
      <c r="T789" s="19"/>
      <c r="U789" s="19"/>
      <c r="V789" s="19"/>
      <c r="W789" s="19"/>
      <c r="X789" s="19"/>
      <c r="Y789" s="19"/>
      <c r="Z789" s="19"/>
    </row>
    <row r="790" spans="1:26" ht="15.75" customHeight="1" x14ac:dyDescent="0.25">
      <c r="A790" s="19"/>
      <c r="B790" s="19"/>
      <c r="C790" s="27"/>
      <c r="D790" s="27"/>
      <c r="E790" s="27"/>
      <c r="F790" s="28"/>
      <c r="G790" s="19"/>
      <c r="H790" s="19"/>
      <c r="I790" s="19"/>
      <c r="J790" s="19"/>
      <c r="K790" s="19"/>
      <c r="L790" s="19"/>
      <c r="M790" s="19"/>
      <c r="N790" s="19"/>
      <c r="O790" s="19"/>
      <c r="P790" s="19"/>
      <c r="Q790" s="19"/>
      <c r="R790" s="19"/>
      <c r="S790" s="19"/>
      <c r="T790" s="19"/>
      <c r="U790" s="19"/>
      <c r="V790" s="19"/>
      <c r="W790" s="19"/>
      <c r="X790" s="19"/>
      <c r="Y790" s="19"/>
      <c r="Z790" s="19"/>
    </row>
    <row r="791" spans="1:26" ht="15.75" customHeight="1" x14ac:dyDescent="0.25">
      <c r="A791" s="19"/>
      <c r="B791" s="19"/>
      <c r="C791" s="27"/>
      <c r="D791" s="27"/>
      <c r="E791" s="27"/>
      <c r="F791" s="28"/>
      <c r="G791" s="19"/>
      <c r="H791" s="19"/>
      <c r="I791" s="19"/>
      <c r="J791" s="19"/>
      <c r="K791" s="19"/>
      <c r="L791" s="19"/>
      <c r="M791" s="19"/>
      <c r="N791" s="19"/>
      <c r="O791" s="19"/>
      <c r="P791" s="19"/>
      <c r="Q791" s="19"/>
      <c r="R791" s="19"/>
      <c r="S791" s="19"/>
      <c r="T791" s="19"/>
      <c r="U791" s="19"/>
      <c r="V791" s="19"/>
      <c r="W791" s="19"/>
      <c r="X791" s="19"/>
      <c r="Y791" s="19"/>
      <c r="Z791" s="19"/>
    </row>
    <row r="792" spans="1:26" ht="15.75" customHeight="1" x14ac:dyDescent="0.25">
      <c r="A792" s="19"/>
      <c r="B792" s="19"/>
      <c r="C792" s="27"/>
      <c r="D792" s="27"/>
      <c r="E792" s="27"/>
      <c r="F792" s="28"/>
      <c r="G792" s="19"/>
      <c r="H792" s="19"/>
      <c r="I792" s="19"/>
      <c r="J792" s="19"/>
      <c r="K792" s="19"/>
      <c r="L792" s="19"/>
      <c r="M792" s="19"/>
      <c r="N792" s="19"/>
      <c r="O792" s="19"/>
      <c r="P792" s="19"/>
      <c r="Q792" s="19"/>
      <c r="R792" s="19"/>
      <c r="S792" s="19"/>
      <c r="T792" s="19"/>
      <c r="U792" s="19"/>
      <c r="V792" s="19"/>
      <c r="W792" s="19"/>
      <c r="X792" s="19"/>
      <c r="Y792" s="19"/>
      <c r="Z792" s="19"/>
    </row>
    <row r="793" spans="1:26" ht="15.75" customHeight="1" x14ac:dyDescent="0.25">
      <c r="A793" s="19"/>
      <c r="B793" s="19"/>
      <c r="C793" s="27"/>
      <c r="D793" s="27"/>
      <c r="E793" s="27"/>
      <c r="F793" s="28"/>
      <c r="G793" s="19"/>
      <c r="H793" s="19"/>
      <c r="I793" s="19"/>
      <c r="J793" s="19"/>
      <c r="K793" s="19"/>
      <c r="L793" s="19"/>
      <c r="M793" s="19"/>
      <c r="N793" s="19"/>
      <c r="O793" s="19"/>
      <c r="P793" s="19"/>
      <c r="Q793" s="19"/>
      <c r="R793" s="19"/>
      <c r="S793" s="19"/>
      <c r="T793" s="19"/>
      <c r="U793" s="19"/>
      <c r="V793" s="19"/>
      <c r="W793" s="19"/>
      <c r="X793" s="19"/>
      <c r="Y793" s="19"/>
      <c r="Z793" s="19"/>
    </row>
    <row r="794" spans="1:26" ht="15.75" customHeight="1" x14ac:dyDescent="0.25">
      <c r="A794" s="19"/>
      <c r="B794" s="19"/>
      <c r="C794" s="27"/>
      <c r="D794" s="27"/>
      <c r="E794" s="27"/>
      <c r="F794" s="28"/>
      <c r="G794" s="19"/>
      <c r="H794" s="19"/>
      <c r="I794" s="19"/>
      <c r="J794" s="19"/>
      <c r="K794" s="19"/>
      <c r="L794" s="19"/>
      <c r="M794" s="19"/>
      <c r="N794" s="19"/>
      <c r="O794" s="19"/>
      <c r="P794" s="19"/>
      <c r="Q794" s="19"/>
      <c r="R794" s="19"/>
      <c r="S794" s="19"/>
      <c r="T794" s="19"/>
      <c r="U794" s="19"/>
      <c r="V794" s="19"/>
      <c r="W794" s="19"/>
      <c r="X794" s="19"/>
      <c r="Y794" s="19"/>
      <c r="Z794" s="19"/>
    </row>
    <row r="795" spans="1:26" ht="15.75" customHeight="1" x14ac:dyDescent="0.25">
      <c r="A795" s="19"/>
      <c r="B795" s="19"/>
      <c r="C795" s="27"/>
      <c r="D795" s="27"/>
      <c r="E795" s="27"/>
      <c r="F795" s="28"/>
      <c r="G795" s="19"/>
      <c r="H795" s="19"/>
      <c r="I795" s="19"/>
      <c r="J795" s="19"/>
      <c r="K795" s="19"/>
      <c r="L795" s="19"/>
      <c r="M795" s="19"/>
      <c r="N795" s="19"/>
      <c r="O795" s="19"/>
      <c r="P795" s="19"/>
      <c r="Q795" s="19"/>
      <c r="R795" s="19"/>
      <c r="S795" s="19"/>
      <c r="T795" s="19"/>
      <c r="U795" s="19"/>
      <c r="V795" s="19"/>
      <c r="W795" s="19"/>
      <c r="X795" s="19"/>
      <c r="Y795" s="19"/>
      <c r="Z795" s="19"/>
    </row>
    <row r="796" spans="1:26" ht="15.75" customHeight="1" x14ac:dyDescent="0.25">
      <c r="A796" s="19"/>
      <c r="B796" s="19"/>
      <c r="C796" s="27"/>
      <c r="D796" s="27"/>
      <c r="E796" s="27"/>
      <c r="F796" s="28"/>
      <c r="G796" s="19"/>
      <c r="H796" s="19"/>
      <c r="I796" s="19"/>
      <c r="J796" s="19"/>
      <c r="K796" s="19"/>
      <c r="L796" s="19"/>
      <c r="M796" s="19"/>
      <c r="N796" s="19"/>
      <c r="O796" s="19"/>
      <c r="P796" s="19"/>
      <c r="Q796" s="19"/>
      <c r="R796" s="19"/>
      <c r="S796" s="19"/>
      <c r="T796" s="19"/>
      <c r="U796" s="19"/>
      <c r="V796" s="19"/>
      <c r="W796" s="19"/>
      <c r="X796" s="19"/>
      <c r="Y796" s="19"/>
      <c r="Z796" s="19"/>
    </row>
    <row r="797" spans="1:26" ht="15.75" customHeight="1" x14ac:dyDescent="0.25">
      <c r="A797" s="19"/>
      <c r="B797" s="19"/>
      <c r="C797" s="27"/>
      <c r="D797" s="27"/>
      <c r="E797" s="27"/>
      <c r="F797" s="28"/>
      <c r="G797" s="19"/>
      <c r="H797" s="19"/>
      <c r="I797" s="19"/>
      <c r="J797" s="19"/>
      <c r="K797" s="19"/>
      <c r="L797" s="19"/>
      <c r="M797" s="19"/>
      <c r="N797" s="19"/>
      <c r="O797" s="19"/>
      <c r="P797" s="19"/>
      <c r="Q797" s="19"/>
      <c r="R797" s="19"/>
      <c r="S797" s="19"/>
      <c r="T797" s="19"/>
      <c r="U797" s="19"/>
      <c r="V797" s="19"/>
      <c r="W797" s="19"/>
      <c r="X797" s="19"/>
      <c r="Y797" s="19"/>
      <c r="Z797" s="19"/>
    </row>
    <row r="798" spans="1:26" ht="15.75" customHeight="1" x14ac:dyDescent="0.25">
      <c r="A798" s="19"/>
      <c r="B798" s="19"/>
      <c r="C798" s="27"/>
      <c r="D798" s="27"/>
      <c r="E798" s="27"/>
      <c r="F798" s="28"/>
      <c r="G798" s="19"/>
      <c r="H798" s="19"/>
      <c r="I798" s="19"/>
      <c r="J798" s="19"/>
      <c r="K798" s="19"/>
      <c r="L798" s="19"/>
      <c r="M798" s="19"/>
      <c r="N798" s="19"/>
      <c r="O798" s="19"/>
      <c r="P798" s="19"/>
      <c r="Q798" s="19"/>
      <c r="R798" s="19"/>
      <c r="S798" s="19"/>
      <c r="T798" s="19"/>
      <c r="U798" s="19"/>
      <c r="V798" s="19"/>
      <c r="W798" s="19"/>
      <c r="X798" s="19"/>
      <c r="Y798" s="19"/>
      <c r="Z798" s="19"/>
    </row>
    <row r="799" spans="1:26" ht="15.75" customHeight="1" x14ac:dyDescent="0.25">
      <c r="A799" s="19"/>
      <c r="B799" s="19"/>
      <c r="C799" s="27"/>
      <c r="D799" s="27"/>
      <c r="E799" s="27"/>
      <c r="F799" s="28"/>
      <c r="G799" s="19"/>
      <c r="H799" s="19"/>
      <c r="I799" s="19"/>
      <c r="J799" s="19"/>
      <c r="K799" s="19"/>
      <c r="L799" s="19"/>
      <c r="M799" s="19"/>
      <c r="N799" s="19"/>
      <c r="O799" s="19"/>
      <c r="P799" s="19"/>
      <c r="Q799" s="19"/>
      <c r="R799" s="19"/>
      <c r="S799" s="19"/>
      <c r="T799" s="19"/>
      <c r="U799" s="19"/>
      <c r="V799" s="19"/>
      <c r="W799" s="19"/>
      <c r="X799" s="19"/>
      <c r="Y799" s="19"/>
      <c r="Z799" s="19"/>
    </row>
    <row r="800" spans="1:26" ht="15.75" customHeight="1" x14ac:dyDescent="0.25">
      <c r="A800" s="19"/>
      <c r="B800" s="19"/>
      <c r="C800" s="27"/>
      <c r="D800" s="27"/>
      <c r="E800" s="27"/>
      <c r="F800" s="28"/>
      <c r="G800" s="19"/>
      <c r="H800" s="19"/>
      <c r="I800" s="19"/>
      <c r="J800" s="19"/>
      <c r="K800" s="19"/>
      <c r="L800" s="19"/>
      <c r="M800" s="19"/>
      <c r="N800" s="19"/>
      <c r="O800" s="19"/>
      <c r="P800" s="19"/>
      <c r="Q800" s="19"/>
      <c r="R800" s="19"/>
      <c r="S800" s="19"/>
      <c r="T800" s="19"/>
      <c r="U800" s="19"/>
      <c r="V800" s="19"/>
      <c r="W800" s="19"/>
      <c r="X800" s="19"/>
      <c r="Y800" s="19"/>
      <c r="Z800" s="19"/>
    </row>
    <row r="801" spans="1:26" ht="15.75" customHeight="1" x14ac:dyDescent="0.25">
      <c r="A801" s="19"/>
      <c r="B801" s="19"/>
      <c r="C801" s="27"/>
      <c r="D801" s="27"/>
      <c r="E801" s="27"/>
      <c r="F801" s="28"/>
      <c r="G801" s="19"/>
      <c r="H801" s="19"/>
      <c r="I801" s="19"/>
      <c r="J801" s="19"/>
      <c r="K801" s="19"/>
      <c r="L801" s="19"/>
      <c r="M801" s="19"/>
      <c r="N801" s="19"/>
      <c r="O801" s="19"/>
      <c r="P801" s="19"/>
      <c r="Q801" s="19"/>
      <c r="R801" s="19"/>
      <c r="S801" s="19"/>
      <c r="T801" s="19"/>
      <c r="U801" s="19"/>
      <c r="V801" s="19"/>
      <c r="W801" s="19"/>
      <c r="X801" s="19"/>
      <c r="Y801" s="19"/>
      <c r="Z801" s="19"/>
    </row>
    <row r="802" spans="1:26" ht="15.75" customHeight="1" x14ac:dyDescent="0.25">
      <c r="A802" s="19"/>
      <c r="B802" s="19"/>
      <c r="C802" s="27"/>
      <c r="D802" s="27"/>
      <c r="E802" s="27"/>
      <c r="F802" s="28"/>
      <c r="G802" s="19"/>
      <c r="H802" s="19"/>
      <c r="I802" s="19"/>
      <c r="J802" s="19"/>
      <c r="K802" s="19"/>
      <c r="L802" s="19"/>
      <c r="M802" s="19"/>
      <c r="N802" s="19"/>
      <c r="O802" s="19"/>
      <c r="P802" s="19"/>
      <c r="Q802" s="19"/>
      <c r="R802" s="19"/>
      <c r="S802" s="19"/>
      <c r="T802" s="19"/>
      <c r="U802" s="19"/>
      <c r="V802" s="19"/>
      <c r="W802" s="19"/>
      <c r="X802" s="19"/>
      <c r="Y802" s="19"/>
      <c r="Z802" s="19"/>
    </row>
    <row r="803" spans="1:26" ht="15.75" customHeight="1" x14ac:dyDescent="0.25">
      <c r="A803" s="19"/>
      <c r="B803" s="19"/>
      <c r="C803" s="27"/>
      <c r="D803" s="27"/>
      <c r="E803" s="27"/>
      <c r="F803" s="28"/>
      <c r="G803" s="19"/>
      <c r="H803" s="19"/>
      <c r="I803" s="19"/>
      <c r="J803" s="19"/>
      <c r="K803" s="19"/>
      <c r="L803" s="19"/>
      <c r="M803" s="19"/>
      <c r="N803" s="19"/>
      <c r="O803" s="19"/>
      <c r="P803" s="19"/>
      <c r="Q803" s="19"/>
      <c r="R803" s="19"/>
      <c r="S803" s="19"/>
      <c r="T803" s="19"/>
      <c r="U803" s="19"/>
      <c r="V803" s="19"/>
      <c r="W803" s="19"/>
      <c r="X803" s="19"/>
      <c r="Y803" s="19"/>
      <c r="Z803" s="19"/>
    </row>
    <row r="804" spans="1:26" ht="15.75" customHeight="1" x14ac:dyDescent="0.25">
      <c r="A804" s="19"/>
      <c r="B804" s="19"/>
      <c r="C804" s="27"/>
      <c r="D804" s="27"/>
      <c r="E804" s="27"/>
      <c r="F804" s="28"/>
      <c r="G804" s="19"/>
      <c r="H804" s="19"/>
      <c r="I804" s="19"/>
      <c r="J804" s="19"/>
      <c r="K804" s="19"/>
      <c r="L804" s="19"/>
      <c r="M804" s="19"/>
      <c r="N804" s="19"/>
      <c r="O804" s="19"/>
      <c r="P804" s="19"/>
      <c r="Q804" s="19"/>
      <c r="R804" s="19"/>
      <c r="S804" s="19"/>
      <c r="T804" s="19"/>
      <c r="U804" s="19"/>
      <c r="V804" s="19"/>
      <c r="W804" s="19"/>
      <c r="X804" s="19"/>
      <c r="Y804" s="19"/>
      <c r="Z804" s="19"/>
    </row>
    <row r="805" spans="1:26" ht="15.75" customHeight="1" x14ac:dyDescent="0.25">
      <c r="A805" s="19"/>
      <c r="B805" s="19"/>
      <c r="C805" s="27"/>
      <c r="D805" s="27"/>
      <c r="E805" s="27"/>
      <c r="F805" s="28"/>
      <c r="G805" s="19"/>
      <c r="H805" s="19"/>
      <c r="I805" s="19"/>
      <c r="J805" s="19"/>
      <c r="K805" s="19"/>
      <c r="L805" s="19"/>
      <c r="M805" s="19"/>
      <c r="N805" s="19"/>
      <c r="O805" s="19"/>
      <c r="P805" s="19"/>
      <c r="Q805" s="19"/>
      <c r="R805" s="19"/>
      <c r="S805" s="19"/>
      <c r="T805" s="19"/>
      <c r="U805" s="19"/>
      <c r="V805" s="19"/>
      <c r="W805" s="19"/>
      <c r="X805" s="19"/>
      <c r="Y805" s="19"/>
      <c r="Z805" s="19"/>
    </row>
    <row r="806" spans="1:26" ht="15.75" customHeight="1" x14ac:dyDescent="0.25">
      <c r="A806" s="19"/>
      <c r="B806" s="19"/>
      <c r="C806" s="27"/>
      <c r="D806" s="27"/>
      <c r="E806" s="27"/>
      <c r="F806" s="28"/>
      <c r="G806" s="19"/>
      <c r="H806" s="19"/>
      <c r="I806" s="19"/>
      <c r="J806" s="19"/>
      <c r="K806" s="19"/>
      <c r="L806" s="19"/>
      <c r="M806" s="19"/>
      <c r="N806" s="19"/>
      <c r="O806" s="19"/>
      <c r="P806" s="19"/>
      <c r="Q806" s="19"/>
      <c r="R806" s="19"/>
      <c r="S806" s="19"/>
      <c r="T806" s="19"/>
      <c r="U806" s="19"/>
      <c r="V806" s="19"/>
      <c r="W806" s="19"/>
      <c r="X806" s="19"/>
      <c r="Y806" s="19"/>
      <c r="Z806" s="19"/>
    </row>
    <row r="807" spans="1:26" ht="15.75" customHeight="1" x14ac:dyDescent="0.25">
      <c r="A807" s="19"/>
      <c r="B807" s="19"/>
      <c r="C807" s="27"/>
      <c r="D807" s="27"/>
      <c r="E807" s="27"/>
      <c r="F807" s="28"/>
      <c r="G807" s="19"/>
      <c r="H807" s="19"/>
      <c r="I807" s="19"/>
      <c r="J807" s="19"/>
      <c r="K807" s="19"/>
      <c r="L807" s="19"/>
      <c r="M807" s="19"/>
      <c r="N807" s="19"/>
      <c r="O807" s="19"/>
      <c r="P807" s="19"/>
      <c r="Q807" s="19"/>
      <c r="R807" s="19"/>
      <c r="S807" s="19"/>
      <c r="T807" s="19"/>
      <c r="U807" s="19"/>
      <c r="V807" s="19"/>
      <c r="W807" s="19"/>
      <c r="X807" s="19"/>
      <c r="Y807" s="19"/>
      <c r="Z807" s="19"/>
    </row>
    <row r="808" spans="1:26" ht="15.75" customHeight="1" x14ac:dyDescent="0.25">
      <c r="A808" s="19"/>
      <c r="B808" s="19"/>
      <c r="C808" s="27"/>
      <c r="D808" s="27"/>
      <c r="E808" s="27"/>
      <c r="F808" s="28"/>
      <c r="G808" s="19"/>
      <c r="H808" s="19"/>
      <c r="I808" s="19"/>
      <c r="J808" s="19"/>
      <c r="K808" s="19"/>
      <c r="L808" s="19"/>
      <c r="M808" s="19"/>
      <c r="N808" s="19"/>
      <c r="O808" s="19"/>
      <c r="P808" s="19"/>
      <c r="Q808" s="19"/>
      <c r="R808" s="19"/>
      <c r="S808" s="19"/>
      <c r="T808" s="19"/>
      <c r="U808" s="19"/>
      <c r="V808" s="19"/>
      <c r="W808" s="19"/>
      <c r="X808" s="19"/>
      <c r="Y808" s="19"/>
      <c r="Z808" s="19"/>
    </row>
    <row r="809" spans="1:26" ht="15.75" customHeight="1" x14ac:dyDescent="0.25">
      <c r="A809" s="19"/>
      <c r="B809" s="19"/>
      <c r="C809" s="27"/>
      <c r="D809" s="27"/>
      <c r="E809" s="27"/>
      <c r="F809" s="28"/>
      <c r="G809" s="19"/>
      <c r="H809" s="19"/>
      <c r="I809" s="19"/>
      <c r="J809" s="19"/>
      <c r="K809" s="19"/>
      <c r="L809" s="19"/>
      <c r="M809" s="19"/>
      <c r="N809" s="19"/>
      <c r="O809" s="19"/>
      <c r="P809" s="19"/>
      <c r="Q809" s="19"/>
      <c r="R809" s="19"/>
      <c r="S809" s="19"/>
      <c r="T809" s="19"/>
      <c r="U809" s="19"/>
      <c r="V809" s="19"/>
      <c r="W809" s="19"/>
      <c r="X809" s="19"/>
      <c r="Y809" s="19"/>
      <c r="Z809" s="19"/>
    </row>
    <row r="810" spans="1:26" ht="15.75" customHeight="1" x14ac:dyDescent="0.25">
      <c r="A810" s="19"/>
      <c r="B810" s="19"/>
      <c r="C810" s="27"/>
      <c r="D810" s="27"/>
      <c r="E810" s="27"/>
      <c r="F810" s="28"/>
      <c r="G810" s="19"/>
      <c r="H810" s="19"/>
      <c r="I810" s="19"/>
      <c r="J810" s="19"/>
      <c r="K810" s="19"/>
      <c r="L810" s="19"/>
      <c r="M810" s="19"/>
      <c r="N810" s="19"/>
      <c r="O810" s="19"/>
      <c r="P810" s="19"/>
      <c r="Q810" s="19"/>
      <c r="R810" s="19"/>
      <c r="S810" s="19"/>
      <c r="T810" s="19"/>
      <c r="U810" s="19"/>
      <c r="V810" s="19"/>
      <c r="W810" s="19"/>
      <c r="X810" s="19"/>
      <c r="Y810" s="19"/>
      <c r="Z810" s="19"/>
    </row>
    <row r="811" spans="1:26" ht="15.75" customHeight="1" x14ac:dyDescent="0.25">
      <c r="A811" s="19"/>
      <c r="B811" s="19"/>
      <c r="C811" s="27"/>
      <c r="D811" s="27"/>
      <c r="E811" s="27"/>
      <c r="F811" s="28"/>
      <c r="G811" s="19"/>
      <c r="H811" s="19"/>
      <c r="I811" s="19"/>
      <c r="J811" s="19"/>
      <c r="K811" s="19"/>
      <c r="L811" s="19"/>
      <c r="M811" s="19"/>
      <c r="N811" s="19"/>
      <c r="O811" s="19"/>
      <c r="P811" s="19"/>
      <c r="Q811" s="19"/>
      <c r="R811" s="19"/>
      <c r="S811" s="19"/>
      <c r="T811" s="19"/>
      <c r="U811" s="19"/>
      <c r="V811" s="19"/>
      <c r="W811" s="19"/>
      <c r="X811" s="19"/>
      <c r="Y811" s="19"/>
      <c r="Z811" s="19"/>
    </row>
    <row r="812" spans="1:26" ht="15.75" customHeight="1" x14ac:dyDescent="0.25">
      <c r="A812" s="19"/>
      <c r="B812" s="19"/>
      <c r="C812" s="27"/>
      <c r="D812" s="27"/>
      <c r="E812" s="27"/>
      <c r="F812" s="28"/>
      <c r="G812" s="19"/>
      <c r="H812" s="19"/>
      <c r="I812" s="19"/>
      <c r="J812" s="19"/>
      <c r="K812" s="19"/>
      <c r="L812" s="19"/>
      <c r="M812" s="19"/>
      <c r="N812" s="19"/>
      <c r="O812" s="19"/>
      <c r="P812" s="19"/>
      <c r="Q812" s="19"/>
      <c r="R812" s="19"/>
      <c r="S812" s="19"/>
      <c r="T812" s="19"/>
      <c r="U812" s="19"/>
      <c r="V812" s="19"/>
      <c r="W812" s="19"/>
      <c r="X812" s="19"/>
      <c r="Y812" s="19"/>
      <c r="Z812" s="19"/>
    </row>
    <row r="813" spans="1:26" ht="15.75" customHeight="1" x14ac:dyDescent="0.25">
      <c r="A813" s="19"/>
      <c r="B813" s="19"/>
      <c r="C813" s="27"/>
      <c r="D813" s="27"/>
      <c r="E813" s="27"/>
      <c r="F813" s="28"/>
      <c r="G813" s="19"/>
      <c r="H813" s="19"/>
      <c r="I813" s="19"/>
      <c r="J813" s="19"/>
      <c r="K813" s="19"/>
      <c r="L813" s="19"/>
      <c r="M813" s="19"/>
      <c r="N813" s="19"/>
      <c r="O813" s="19"/>
      <c r="P813" s="19"/>
      <c r="Q813" s="19"/>
      <c r="R813" s="19"/>
      <c r="S813" s="19"/>
      <c r="T813" s="19"/>
      <c r="U813" s="19"/>
      <c r="V813" s="19"/>
      <c r="W813" s="19"/>
      <c r="X813" s="19"/>
      <c r="Y813" s="19"/>
      <c r="Z813" s="19"/>
    </row>
    <row r="814" spans="1:26" ht="15.75" customHeight="1" x14ac:dyDescent="0.25">
      <c r="A814" s="19"/>
      <c r="B814" s="19"/>
      <c r="C814" s="27"/>
      <c r="D814" s="27"/>
      <c r="E814" s="27"/>
      <c r="F814" s="28"/>
      <c r="G814" s="19"/>
      <c r="H814" s="19"/>
      <c r="I814" s="19"/>
      <c r="J814" s="19"/>
      <c r="K814" s="19"/>
      <c r="L814" s="19"/>
      <c r="M814" s="19"/>
      <c r="N814" s="19"/>
      <c r="O814" s="19"/>
      <c r="P814" s="19"/>
      <c r="Q814" s="19"/>
      <c r="R814" s="19"/>
      <c r="S814" s="19"/>
      <c r="T814" s="19"/>
      <c r="U814" s="19"/>
      <c r="V814" s="19"/>
      <c r="W814" s="19"/>
      <c r="X814" s="19"/>
      <c r="Y814" s="19"/>
      <c r="Z814" s="19"/>
    </row>
    <row r="815" spans="1:26" ht="15.75" customHeight="1" x14ac:dyDescent="0.25">
      <c r="A815" s="19"/>
      <c r="B815" s="19"/>
      <c r="C815" s="27"/>
      <c r="D815" s="27"/>
      <c r="E815" s="27"/>
      <c r="F815" s="28"/>
      <c r="G815" s="19"/>
      <c r="H815" s="19"/>
      <c r="I815" s="19"/>
      <c r="J815" s="19"/>
      <c r="K815" s="19"/>
      <c r="L815" s="19"/>
      <c r="M815" s="19"/>
      <c r="N815" s="19"/>
      <c r="O815" s="19"/>
      <c r="P815" s="19"/>
      <c r="Q815" s="19"/>
      <c r="R815" s="19"/>
      <c r="S815" s="19"/>
      <c r="T815" s="19"/>
      <c r="U815" s="19"/>
      <c r="V815" s="19"/>
      <c r="W815" s="19"/>
      <c r="X815" s="19"/>
      <c r="Y815" s="19"/>
      <c r="Z815" s="19"/>
    </row>
    <row r="816" spans="1:26" ht="15.75" customHeight="1" x14ac:dyDescent="0.25">
      <c r="A816" s="19"/>
      <c r="B816" s="19"/>
      <c r="C816" s="27"/>
      <c r="D816" s="27"/>
      <c r="E816" s="27"/>
      <c r="F816" s="28"/>
      <c r="G816" s="19"/>
      <c r="H816" s="19"/>
      <c r="I816" s="19"/>
      <c r="J816" s="19"/>
      <c r="K816" s="19"/>
      <c r="L816" s="19"/>
      <c r="M816" s="19"/>
      <c r="N816" s="19"/>
      <c r="O816" s="19"/>
      <c r="P816" s="19"/>
      <c r="Q816" s="19"/>
      <c r="R816" s="19"/>
      <c r="S816" s="19"/>
      <c r="T816" s="19"/>
      <c r="U816" s="19"/>
      <c r="V816" s="19"/>
      <c r="W816" s="19"/>
      <c r="X816" s="19"/>
      <c r="Y816" s="19"/>
      <c r="Z816" s="19"/>
    </row>
    <row r="817" spans="1:26" ht="15.75" customHeight="1" x14ac:dyDescent="0.25">
      <c r="A817" s="19"/>
      <c r="B817" s="19"/>
      <c r="C817" s="27"/>
      <c r="D817" s="27"/>
      <c r="E817" s="27"/>
      <c r="F817" s="28"/>
      <c r="G817" s="19"/>
      <c r="H817" s="19"/>
      <c r="I817" s="19"/>
      <c r="J817" s="19"/>
      <c r="K817" s="19"/>
      <c r="L817" s="19"/>
      <c r="M817" s="19"/>
      <c r="N817" s="19"/>
      <c r="O817" s="19"/>
      <c r="P817" s="19"/>
      <c r="Q817" s="19"/>
      <c r="R817" s="19"/>
      <c r="S817" s="19"/>
      <c r="T817" s="19"/>
      <c r="U817" s="19"/>
      <c r="V817" s="19"/>
      <c r="W817" s="19"/>
      <c r="X817" s="19"/>
      <c r="Y817" s="19"/>
      <c r="Z817" s="19"/>
    </row>
    <row r="818" spans="1:26" ht="15.75" customHeight="1" x14ac:dyDescent="0.25">
      <c r="A818" s="19"/>
      <c r="B818" s="19"/>
      <c r="C818" s="27"/>
      <c r="D818" s="27"/>
      <c r="E818" s="27"/>
      <c r="F818" s="28"/>
      <c r="G818" s="19"/>
      <c r="H818" s="19"/>
      <c r="I818" s="19"/>
      <c r="J818" s="19"/>
      <c r="K818" s="19"/>
      <c r="L818" s="19"/>
      <c r="M818" s="19"/>
      <c r="N818" s="19"/>
      <c r="O818" s="19"/>
      <c r="P818" s="19"/>
      <c r="Q818" s="19"/>
      <c r="R818" s="19"/>
      <c r="S818" s="19"/>
      <c r="T818" s="19"/>
      <c r="U818" s="19"/>
      <c r="V818" s="19"/>
      <c r="W818" s="19"/>
      <c r="X818" s="19"/>
      <c r="Y818" s="19"/>
      <c r="Z818" s="19"/>
    </row>
    <row r="819" spans="1:26" ht="15.75" customHeight="1" x14ac:dyDescent="0.25">
      <c r="A819" s="19"/>
      <c r="B819" s="19"/>
      <c r="C819" s="27"/>
      <c r="D819" s="27"/>
      <c r="E819" s="27"/>
      <c r="F819" s="28"/>
      <c r="G819" s="19"/>
      <c r="H819" s="19"/>
      <c r="I819" s="19"/>
      <c r="J819" s="19"/>
      <c r="K819" s="19"/>
      <c r="L819" s="19"/>
      <c r="M819" s="19"/>
      <c r="N819" s="19"/>
      <c r="O819" s="19"/>
      <c r="P819" s="19"/>
      <c r="Q819" s="19"/>
      <c r="R819" s="19"/>
      <c r="S819" s="19"/>
      <c r="T819" s="19"/>
      <c r="U819" s="19"/>
      <c r="V819" s="19"/>
      <c r="W819" s="19"/>
      <c r="X819" s="19"/>
      <c r="Y819" s="19"/>
      <c r="Z819" s="19"/>
    </row>
    <row r="820" spans="1:26" ht="15.75" customHeight="1" x14ac:dyDescent="0.25">
      <c r="A820" s="19"/>
      <c r="B820" s="19"/>
      <c r="C820" s="27"/>
      <c r="D820" s="27"/>
      <c r="E820" s="27"/>
      <c r="F820" s="28"/>
      <c r="G820" s="19"/>
      <c r="H820" s="19"/>
      <c r="I820" s="19"/>
      <c r="J820" s="19"/>
      <c r="K820" s="19"/>
      <c r="L820" s="19"/>
      <c r="M820" s="19"/>
      <c r="N820" s="19"/>
      <c r="O820" s="19"/>
      <c r="P820" s="19"/>
      <c r="Q820" s="19"/>
      <c r="R820" s="19"/>
      <c r="S820" s="19"/>
      <c r="T820" s="19"/>
      <c r="U820" s="19"/>
      <c r="V820" s="19"/>
      <c r="W820" s="19"/>
      <c r="X820" s="19"/>
      <c r="Y820" s="19"/>
      <c r="Z820" s="19"/>
    </row>
    <row r="821" spans="1:26" ht="15.75" customHeight="1" x14ac:dyDescent="0.25">
      <c r="A821" s="19"/>
      <c r="B821" s="19"/>
      <c r="C821" s="27"/>
      <c r="D821" s="27"/>
      <c r="E821" s="27"/>
      <c r="F821" s="28"/>
      <c r="G821" s="19"/>
      <c r="H821" s="19"/>
      <c r="I821" s="19"/>
      <c r="J821" s="19"/>
      <c r="K821" s="19"/>
      <c r="L821" s="19"/>
      <c r="M821" s="19"/>
      <c r="N821" s="19"/>
      <c r="O821" s="19"/>
      <c r="P821" s="19"/>
      <c r="Q821" s="19"/>
      <c r="R821" s="19"/>
      <c r="S821" s="19"/>
      <c r="T821" s="19"/>
      <c r="U821" s="19"/>
      <c r="V821" s="19"/>
      <c r="W821" s="19"/>
      <c r="X821" s="19"/>
      <c r="Y821" s="19"/>
      <c r="Z821" s="19"/>
    </row>
    <row r="822" spans="1:26" ht="15.75" customHeight="1" x14ac:dyDescent="0.25">
      <c r="A822" s="19"/>
      <c r="B822" s="19"/>
      <c r="C822" s="27"/>
      <c r="D822" s="27"/>
      <c r="E822" s="27"/>
      <c r="F822" s="28"/>
      <c r="G822" s="19"/>
      <c r="H822" s="19"/>
      <c r="I822" s="19"/>
      <c r="J822" s="19"/>
      <c r="K822" s="19"/>
      <c r="L822" s="19"/>
      <c r="M822" s="19"/>
      <c r="N822" s="19"/>
      <c r="O822" s="19"/>
      <c r="P822" s="19"/>
      <c r="Q822" s="19"/>
      <c r="R822" s="19"/>
      <c r="S822" s="19"/>
      <c r="T822" s="19"/>
      <c r="U822" s="19"/>
      <c r="V822" s="19"/>
      <c r="W822" s="19"/>
      <c r="X822" s="19"/>
      <c r="Y822" s="19"/>
      <c r="Z822" s="19"/>
    </row>
    <row r="823" spans="1:26" ht="15.75" customHeight="1" x14ac:dyDescent="0.25">
      <c r="A823" s="19"/>
      <c r="B823" s="19"/>
      <c r="C823" s="27"/>
      <c r="D823" s="27"/>
      <c r="E823" s="27"/>
      <c r="F823" s="28"/>
      <c r="G823" s="19"/>
      <c r="H823" s="19"/>
      <c r="I823" s="19"/>
      <c r="J823" s="19"/>
      <c r="K823" s="19"/>
      <c r="L823" s="19"/>
      <c r="M823" s="19"/>
      <c r="N823" s="19"/>
      <c r="O823" s="19"/>
      <c r="P823" s="19"/>
      <c r="Q823" s="19"/>
      <c r="R823" s="19"/>
      <c r="S823" s="19"/>
      <c r="T823" s="19"/>
      <c r="U823" s="19"/>
      <c r="V823" s="19"/>
      <c r="W823" s="19"/>
      <c r="X823" s="19"/>
      <c r="Y823" s="19"/>
      <c r="Z823" s="19"/>
    </row>
    <row r="824" spans="1:26" ht="15.75" customHeight="1" x14ac:dyDescent="0.25">
      <c r="A824" s="19"/>
      <c r="B824" s="19"/>
      <c r="C824" s="27"/>
      <c r="D824" s="27"/>
      <c r="E824" s="27"/>
      <c r="F824" s="28"/>
      <c r="G824" s="19"/>
      <c r="H824" s="19"/>
      <c r="I824" s="19"/>
      <c r="J824" s="19"/>
      <c r="K824" s="19"/>
      <c r="L824" s="19"/>
      <c r="M824" s="19"/>
      <c r="N824" s="19"/>
      <c r="O824" s="19"/>
      <c r="P824" s="19"/>
      <c r="Q824" s="19"/>
      <c r="R824" s="19"/>
      <c r="S824" s="19"/>
      <c r="T824" s="19"/>
      <c r="U824" s="19"/>
      <c r="V824" s="19"/>
      <c r="W824" s="19"/>
      <c r="X824" s="19"/>
      <c r="Y824" s="19"/>
      <c r="Z824" s="19"/>
    </row>
    <row r="825" spans="1:26" ht="15.75" customHeight="1" x14ac:dyDescent="0.25">
      <c r="A825" s="19"/>
      <c r="B825" s="19"/>
      <c r="C825" s="27"/>
      <c r="D825" s="27"/>
      <c r="E825" s="27"/>
      <c r="F825" s="28"/>
      <c r="G825" s="19"/>
      <c r="H825" s="19"/>
      <c r="I825" s="19"/>
      <c r="J825" s="19"/>
      <c r="K825" s="19"/>
      <c r="L825" s="19"/>
      <c r="M825" s="19"/>
      <c r="N825" s="19"/>
      <c r="O825" s="19"/>
      <c r="P825" s="19"/>
      <c r="Q825" s="19"/>
      <c r="R825" s="19"/>
      <c r="S825" s="19"/>
      <c r="T825" s="19"/>
      <c r="U825" s="19"/>
      <c r="V825" s="19"/>
      <c r="W825" s="19"/>
      <c r="X825" s="19"/>
      <c r="Y825" s="19"/>
      <c r="Z825" s="19"/>
    </row>
    <row r="826" spans="1:26" ht="15.75" customHeight="1" x14ac:dyDescent="0.25">
      <c r="A826" s="19"/>
      <c r="B826" s="19"/>
      <c r="C826" s="27"/>
      <c r="D826" s="27"/>
      <c r="E826" s="27"/>
      <c r="F826" s="28"/>
      <c r="G826" s="19"/>
      <c r="H826" s="19"/>
      <c r="I826" s="19"/>
      <c r="J826" s="19"/>
      <c r="K826" s="19"/>
      <c r="L826" s="19"/>
      <c r="M826" s="19"/>
      <c r="N826" s="19"/>
      <c r="O826" s="19"/>
      <c r="P826" s="19"/>
      <c r="Q826" s="19"/>
      <c r="R826" s="19"/>
      <c r="S826" s="19"/>
      <c r="T826" s="19"/>
      <c r="U826" s="19"/>
      <c r="V826" s="19"/>
      <c r="W826" s="19"/>
      <c r="X826" s="19"/>
      <c r="Y826" s="19"/>
      <c r="Z826" s="19"/>
    </row>
    <row r="827" spans="1:26" ht="15.75" customHeight="1" x14ac:dyDescent="0.25">
      <c r="A827" s="19"/>
      <c r="B827" s="19"/>
      <c r="C827" s="27"/>
      <c r="D827" s="27"/>
      <c r="E827" s="27"/>
      <c r="F827" s="28"/>
      <c r="G827" s="19"/>
      <c r="H827" s="19"/>
      <c r="I827" s="19"/>
      <c r="J827" s="19"/>
      <c r="K827" s="19"/>
      <c r="L827" s="19"/>
      <c r="M827" s="19"/>
      <c r="N827" s="19"/>
      <c r="O827" s="19"/>
      <c r="P827" s="19"/>
      <c r="Q827" s="19"/>
      <c r="R827" s="19"/>
      <c r="S827" s="19"/>
      <c r="T827" s="19"/>
      <c r="U827" s="19"/>
      <c r="V827" s="19"/>
      <c r="W827" s="19"/>
      <c r="X827" s="19"/>
      <c r="Y827" s="19"/>
      <c r="Z827" s="19"/>
    </row>
    <row r="828" spans="1:26" ht="15.75" customHeight="1" x14ac:dyDescent="0.25">
      <c r="A828" s="19"/>
      <c r="B828" s="19"/>
      <c r="C828" s="27"/>
      <c r="D828" s="27"/>
      <c r="E828" s="27"/>
      <c r="F828" s="28"/>
      <c r="G828" s="19"/>
      <c r="H828" s="19"/>
      <c r="I828" s="19"/>
      <c r="J828" s="19"/>
      <c r="K828" s="19"/>
      <c r="L828" s="19"/>
      <c r="M828" s="19"/>
      <c r="N828" s="19"/>
      <c r="O828" s="19"/>
      <c r="P828" s="19"/>
      <c r="Q828" s="19"/>
      <c r="R828" s="19"/>
      <c r="S828" s="19"/>
      <c r="T828" s="19"/>
      <c r="U828" s="19"/>
      <c r="V828" s="19"/>
      <c r="W828" s="19"/>
      <c r="X828" s="19"/>
      <c r="Y828" s="19"/>
      <c r="Z828" s="19"/>
    </row>
    <row r="829" spans="1:26" ht="15.75" customHeight="1" x14ac:dyDescent="0.25">
      <c r="A829" s="19"/>
      <c r="B829" s="19"/>
      <c r="C829" s="27"/>
      <c r="D829" s="27"/>
      <c r="E829" s="27"/>
      <c r="F829" s="28"/>
      <c r="G829" s="19"/>
      <c r="H829" s="19"/>
      <c r="I829" s="19"/>
      <c r="J829" s="19"/>
      <c r="K829" s="19"/>
      <c r="L829" s="19"/>
      <c r="M829" s="19"/>
      <c r="N829" s="19"/>
      <c r="O829" s="19"/>
      <c r="P829" s="19"/>
      <c r="Q829" s="19"/>
      <c r="R829" s="19"/>
      <c r="S829" s="19"/>
      <c r="T829" s="19"/>
      <c r="U829" s="19"/>
      <c r="V829" s="19"/>
      <c r="W829" s="19"/>
      <c r="X829" s="19"/>
      <c r="Y829" s="19"/>
      <c r="Z829" s="19"/>
    </row>
    <row r="830" spans="1:26" ht="15.75" customHeight="1" x14ac:dyDescent="0.25">
      <c r="A830" s="19"/>
      <c r="B830" s="19"/>
      <c r="C830" s="27"/>
      <c r="D830" s="27"/>
      <c r="E830" s="27"/>
      <c r="F830" s="28"/>
      <c r="G830" s="19"/>
      <c r="H830" s="19"/>
      <c r="I830" s="19"/>
      <c r="J830" s="19"/>
      <c r="K830" s="19"/>
      <c r="L830" s="19"/>
      <c r="M830" s="19"/>
      <c r="N830" s="19"/>
      <c r="O830" s="19"/>
      <c r="P830" s="19"/>
      <c r="Q830" s="19"/>
      <c r="R830" s="19"/>
      <c r="S830" s="19"/>
      <c r="T830" s="19"/>
      <c r="U830" s="19"/>
      <c r="V830" s="19"/>
      <c r="W830" s="19"/>
      <c r="X830" s="19"/>
      <c r="Y830" s="19"/>
      <c r="Z830" s="19"/>
    </row>
    <row r="831" spans="1:26" ht="15.75" customHeight="1" x14ac:dyDescent="0.25">
      <c r="A831" s="19"/>
      <c r="B831" s="19"/>
      <c r="C831" s="27"/>
      <c r="D831" s="27"/>
      <c r="E831" s="27"/>
      <c r="F831" s="28"/>
      <c r="G831" s="19"/>
      <c r="H831" s="19"/>
      <c r="I831" s="19"/>
      <c r="J831" s="19"/>
      <c r="K831" s="19"/>
      <c r="L831" s="19"/>
      <c r="M831" s="19"/>
      <c r="N831" s="19"/>
      <c r="O831" s="19"/>
      <c r="P831" s="19"/>
      <c r="Q831" s="19"/>
      <c r="R831" s="19"/>
      <c r="S831" s="19"/>
      <c r="T831" s="19"/>
      <c r="U831" s="19"/>
      <c r="V831" s="19"/>
      <c r="W831" s="19"/>
      <c r="X831" s="19"/>
      <c r="Y831" s="19"/>
      <c r="Z831" s="19"/>
    </row>
    <row r="832" spans="1:26" ht="15.75" customHeight="1" x14ac:dyDescent="0.25">
      <c r="A832" s="19"/>
      <c r="B832" s="19"/>
      <c r="C832" s="27"/>
      <c r="D832" s="27"/>
      <c r="E832" s="27"/>
      <c r="F832" s="28"/>
      <c r="G832" s="19"/>
      <c r="H832" s="19"/>
      <c r="I832" s="19"/>
      <c r="J832" s="19"/>
      <c r="K832" s="19"/>
      <c r="L832" s="19"/>
      <c r="M832" s="19"/>
      <c r="N832" s="19"/>
      <c r="O832" s="19"/>
      <c r="P832" s="19"/>
      <c r="Q832" s="19"/>
      <c r="R832" s="19"/>
      <c r="S832" s="19"/>
      <c r="T832" s="19"/>
      <c r="U832" s="19"/>
      <c r="V832" s="19"/>
      <c r="W832" s="19"/>
      <c r="X832" s="19"/>
      <c r="Y832" s="19"/>
      <c r="Z832" s="19"/>
    </row>
    <row r="833" spans="1:26" ht="15.75" customHeight="1" x14ac:dyDescent="0.25">
      <c r="A833" s="19"/>
      <c r="B833" s="19"/>
      <c r="C833" s="27"/>
      <c r="D833" s="27"/>
      <c r="E833" s="27"/>
      <c r="F833" s="28"/>
      <c r="G833" s="19"/>
      <c r="H833" s="19"/>
      <c r="I833" s="19"/>
      <c r="J833" s="19"/>
      <c r="K833" s="19"/>
      <c r="L833" s="19"/>
      <c r="M833" s="19"/>
      <c r="N833" s="19"/>
      <c r="O833" s="19"/>
      <c r="P833" s="19"/>
      <c r="Q833" s="19"/>
      <c r="R833" s="19"/>
      <c r="S833" s="19"/>
      <c r="T833" s="19"/>
      <c r="U833" s="19"/>
      <c r="V833" s="19"/>
      <c r="W833" s="19"/>
      <c r="X833" s="19"/>
      <c r="Y833" s="19"/>
      <c r="Z833" s="19"/>
    </row>
    <row r="834" spans="1:26" ht="15.75" customHeight="1" x14ac:dyDescent="0.25">
      <c r="A834" s="19"/>
      <c r="B834" s="19"/>
      <c r="C834" s="27"/>
      <c r="D834" s="27"/>
      <c r="E834" s="27"/>
      <c r="F834" s="28"/>
      <c r="G834" s="19"/>
      <c r="H834" s="19"/>
      <c r="I834" s="19"/>
      <c r="J834" s="19"/>
      <c r="K834" s="19"/>
      <c r="L834" s="19"/>
      <c r="M834" s="19"/>
      <c r="N834" s="19"/>
      <c r="O834" s="19"/>
      <c r="P834" s="19"/>
      <c r="Q834" s="19"/>
      <c r="R834" s="19"/>
      <c r="S834" s="19"/>
      <c r="T834" s="19"/>
      <c r="U834" s="19"/>
      <c r="V834" s="19"/>
      <c r="W834" s="19"/>
      <c r="X834" s="19"/>
      <c r="Y834" s="19"/>
      <c r="Z834" s="19"/>
    </row>
    <row r="835" spans="1:26" ht="15.75" customHeight="1" x14ac:dyDescent="0.25">
      <c r="A835" s="19"/>
      <c r="B835" s="19"/>
      <c r="C835" s="27"/>
      <c r="D835" s="27"/>
      <c r="E835" s="27"/>
      <c r="F835" s="28"/>
      <c r="G835" s="19"/>
      <c r="H835" s="19"/>
      <c r="I835" s="19"/>
      <c r="J835" s="19"/>
      <c r="K835" s="19"/>
      <c r="L835" s="19"/>
      <c r="M835" s="19"/>
      <c r="N835" s="19"/>
      <c r="O835" s="19"/>
      <c r="P835" s="19"/>
      <c r="Q835" s="19"/>
      <c r="R835" s="19"/>
      <c r="S835" s="19"/>
      <c r="T835" s="19"/>
      <c r="U835" s="19"/>
      <c r="V835" s="19"/>
      <c r="W835" s="19"/>
      <c r="X835" s="19"/>
      <c r="Y835" s="19"/>
      <c r="Z835" s="19"/>
    </row>
    <row r="836" spans="1:26" ht="15.75" customHeight="1" x14ac:dyDescent="0.25">
      <c r="A836" s="19"/>
      <c r="B836" s="19"/>
      <c r="C836" s="27"/>
      <c r="D836" s="27"/>
      <c r="E836" s="27"/>
      <c r="F836" s="28"/>
      <c r="G836" s="19"/>
      <c r="H836" s="19"/>
      <c r="I836" s="19"/>
      <c r="J836" s="19"/>
      <c r="K836" s="19"/>
      <c r="L836" s="19"/>
      <c r="M836" s="19"/>
      <c r="N836" s="19"/>
      <c r="O836" s="19"/>
      <c r="P836" s="19"/>
      <c r="Q836" s="19"/>
      <c r="R836" s="19"/>
      <c r="S836" s="19"/>
      <c r="T836" s="19"/>
      <c r="U836" s="19"/>
      <c r="V836" s="19"/>
      <c r="W836" s="19"/>
      <c r="X836" s="19"/>
      <c r="Y836" s="19"/>
      <c r="Z836" s="19"/>
    </row>
    <row r="837" spans="1:26" ht="15.75" customHeight="1" x14ac:dyDescent="0.25">
      <c r="A837" s="19"/>
      <c r="B837" s="19"/>
      <c r="C837" s="27"/>
      <c r="D837" s="27"/>
      <c r="E837" s="27"/>
      <c r="F837" s="28"/>
      <c r="G837" s="19"/>
      <c r="H837" s="19"/>
      <c r="I837" s="19"/>
      <c r="J837" s="19"/>
      <c r="K837" s="19"/>
      <c r="L837" s="19"/>
      <c r="M837" s="19"/>
      <c r="N837" s="19"/>
      <c r="O837" s="19"/>
      <c r="P837" s="19"/>
      <c r="Q837" s="19"/>
      <c r="R837" s="19"/>
      <c r="S837" s="19"/>
      <c r="T837" s="19"/>
      <c r="U837" s="19"/>
      <c r="V837" s="19"/>
      <c r="W837" s="19"/>
      <c r="X837" s="19"/>
      <c r="Y837" s="19"/>
      <c r="Z837" s="19"/>
    </row>
    <row r="838" spans="1:26" ht="15.75" customHeight="1" x14ac:dyDescent="0.25">
      <c r="A838" s="19"/>
      <c r="B838" s="19"/>
      <c r="C838" s="27"/>
      <c r="D838" s="27"/>
      <c r="E838" s="27"/>
      <c r="F838" s="28"/>
      <c r="G838" s="19"/>
      <c r="H838" s="19"/>
      <c r="I838" s="19"/>
      <c r="J838" s="19"/>
      <c r="K838" s="19"/>
      <c r="L838" s="19"/>
      <c r="M838" s="19"/>
      <c r="N838" s="19"/>
      <c r="O838" s="19"/>
      <c r="P838" s="19"/>
      <c r="Q838" s="19"/>
      <c r="R838" s="19"/>
      <c r="S838" s="19"/>
      <c r="T838" s="19"/>
      <c r="U838" s="19"/>
      <c r="V838" s="19"/>
      <c r="W838" s="19"/>
      <c r="X838" s="19"/>
      <c r="Y838" s="19"/>
      <c r="Z838" s="19"/>
    </row>
    <row r="839" spans="1:26" ht="15.75" customHeight="1" x14ac:dyDescent="0.25">
      <c r="A839" s="19"/>
      <c r="B839" s="19"/>
      <c r="C839" s="27"/>
      <c r="D839" s="27"/>
      <c r="E839" s="27"/>
      <c r="F839" s="28"/>
      <c r="G839" s="19"/>
      <c r="H839" s="19"/>
      <c r="I839" s="19"/>
      <c r="J839" s="19"/>
      <c r="K839" s="19"/>
      <c r="L839" s="19"/>
      <c r="M839" s="19"/>
      <c r="N839" s="19"/>
      <c r="O839" s="19"/>
      <c r="P839" s="19"/>
      <c r="Q839" s="19"/>
      <c r="R839" s="19"/>
      <c r="S839" s="19"/>
      <c r="T839" s="19"/>
      <c r="U839" s="19"/>
      <c r="V839" s="19"/>
      <c r="W839" s="19"/>
      <c r="X839" s="19"/>
      <c r="Y839" s="19"/>
      <c r="Z839" s="19"/>
    </row>
    <row r="840" spans="1:26" ht="15.75" customHeight="1" x14ac:dyDescent="0.25">
      <c r="A840" s="19"/>
      <c r="B840" s="19"/>
      <c r="C840" s="27"/>
      <c r="D840" s="27"/>
      <c r="E840" s="27"/>
      <c r="F840" s="28"/>
      <c r="G840" s="19"/>
      <c r="H840" s="19"/>
      <c r="I840" s="19"/>
      <c r="J840" s="19"/>
      <c r="K840" s="19"/>
      <c r="L840" s="19"/>
      <c r="M840" s="19"/>
      <c r="N840" s="19"/>
      <c r="O840" s="19"/>
      <c r="P840" s="19"/>
      <c r="Q840" s="19"/>
      <c r="R840" s="19"/>
      <c r="S840" s="19"/>
      <c r="T840" s="19"/>
      <c r="U840" s="19"/>
      <c r="V840" s="19"/>
      <c r="W840" s="19"/>
      <c r="X840" s="19"/>
      <c r="Y840" s="19"/>
      <c r="Z840" s="19"/>
    </row>
    <row r="841" spans="1:26" ht="15.75" customHeight="1" x14ac:dyDescent="0.25">
      <c r="A841" s="19"/>
      <c r="B841" s="19"/>
      <c r="C841" s="27"/>
      <c r="D841" s="27"/>
      <c r="E841" s="27"/>
      <c r="F841" s="28"/>
      <c r="G841" s="19"/>
      <c r="H841" s="19"/>
      <c r="I841" s="19"/>
      <c r="J841" s="19"/>
      <c r="K841" s="19"/>
      <c r="L841" s="19"/>
      <c r="M841" s="19"/>
      <c r="N841" s="19"/>
      <c r="O841" s="19"/>
      <c r="P841" s="19"/>
      <c r="Q841" s="19"/>
      <c r="R841" s="19"/>
      <c r="S841" s="19"/>
      <c r="T841" s="19"/>
      <c r="U841" s="19"/>
      <c r="V841" s="19"/>
      <c r="W841" s="19"/>
      <c r="X841" s="19"/>
      <c r="Y841" s="19"/>
      <c r="Z841" s="19"/>
    </row>
    <row r="842" spans="1:26" ht="15.75" customHeight="1" x14ac:dyDescent="0.25">
      <c r="A842" s="19"/>
      <c r="B842" s="19"/>
      <c r="C842" s="27"/>
      <c r="D842" s="27"/>
      <c r="E842" s="27"/>
      <c r="F842" s="28"/>
      <c r="G842" s="19"/>
      <c r="H842" s="19"/>
      <c r="I842" s="19"/>
      <c r="J842" s="19"/>
      <c r="K842" s="19"/>
      <c r="L842" s="19"/>
      <c r="M842" s="19"/>
      <c r="N842" s="19"/>
      <c r="O842" s="19"/>
      <c r="P842" s="19"/>
      <c r="Q842" s="19"/>
      <c r="R842" s="19"/>
      <c r="S842" s="19"/>
      <c r="T842" s="19"/>
      <c r="U842" s="19"/>
      <c r="V842" s="19"/>
      <c r="W842" s="19"/>
      <c r="X842" s="19"/>
      <c r="Y842" s="19"/>
      <c r="Z842" s="19"/>
    </row>
    <row r="843" spans="1:26" ht="15.75" customHeight="1" x14ac:dyDescent="0.25">
      <c r="A843" s="19"/>
      <c r="B843" s="19"/>
      <c r="C843" s="27"/>
      <c r="D843" s="27"/>
      <c r="E843" s="27"/>
      <c r="F843" s="28"/>
      <c r="G843" s="19"/>
      <c r="H843" s="19"/>
      <c r="I843" s="19"/>
      <c r="J843" s="19"/>
      <c r="K843" s="19"/>
      <c r="L843" s="19"/>
      <c r="M843" s="19"/>
      <c r="N843" s="19"/>
      <c r="O843" s="19"/>
      <c r="P843" s="19"/>
      <c r="Q843" s="19"/>
      <c r="R843" s="19"/>
      <c r="S843" s="19"/>
      <c r="T843" s="19"/>
      <c r="U843" s="19"/>
      <c r="V843" s="19"/>
      <c r="W843" s="19"/>
      <c r="X843" s="19"/>
      <c r="Y843" s="19"/>
      <c r="Z843" s="19"/>
    </row>
    <row r="844" spans="1:26" ht="15.75" customHeight="1" x14ac:dyDescent="0.25">
      <c r="A844" s="19"/>
      <c r="B844" s="19"/>
      <c r="C844" s="27"/>
      <c r="D844" s="27"/>
      <c r="E844" s="27"/>
      <c r="F844" s="28"/>
      <c r="G844" s="19"/>
      <c r="H844" s="19"/>
      <c r="I844" s="19"/>
      <c r="J844" s="19"/>
      <c r="K844" s="19"/>
      <c r="L844" s="19"/>
      <c r="M844" s="19"/>
      <c r="N844" s="19"/>
      <c r="O844" s="19"/>
      <c r="P844" s="19"/>
      <c r="Q844" s="19"/>
      <c r="R844" s="19"/>
      <c r="S844" s="19"/>
      <c r="T844" s="19"/>
      <c r="U844" s="19"/>
      <c r="V844" s="19"/>
      <c r="W844" s="19"/>
      <c r="X844" s="19"/>
      <c r="Y844" s="19"/>
      <c r="Z844" s="19"/>
    </row>
    <row r="845" spans="1:26" ht="15.75" customHeight="1" x14ac:dyDescent="0.25">
      <c r="A845" s="19"/>
      <c r="B845" s="19"/>
      <c r="C845" s="27"/>
      <c r="D845" s="27"/>
      <c r="E845" s="27"/>
      <c r="F845" s="28"/>
      <c r="G845" s="19"/>
      <c r="H845" s="19"/>
      <c r="I845" s="19"/>
      <c r="J845" s="19"/>
      <c r="K845" s="19"/>
      <c r="L845" s="19"/>
      <c r="M845" s="19"/>
      <c r="N845" s="19"/>
      <c r="O845" s="19"/>
      <c r="P845" s="19"/>
      <c r="Q845" s="19"/>
      <c r="R845" s="19"/>
      <c r="S845" s="19"/>
      <c r="T845" s="19"/>
      <c r="U845" s="19"/>
      <c r="V845" s="19"/>
      <c r="W845" s="19"/>
      <c r="X845" s="19"/>
      <c r="Y845" s="19"/>
      <c r="Z845" s="19"/>
    </row>
    <row r="846" spans="1:26" ht="15.75" customHeight="1" x14ac:dyDescent="0.25">
      <c r="A846" s="19"/>
      <c r="B846" s="19"/>
      <c r="C846" s="27"/>
      <c r="D846" s="27"/>
      <c r="E846" s="27"/>
      <c r="F846" s="28"/>
      <c r="G846" s="19"/>
      <c r="H846" s="19"/>
      <c r="I846" s="19"/>
      <c r="J846" s="19"/>
      <c r="K846" s="19"/>
      <c r="L846" s="19"/>
      <c r="M846" s="19"/>
      <c r="N846" s="19"/>
      <c r="O846" s="19"/>
      <c r="P846" s="19"/>
      <c r="Q846" s="19"/>
      <c r="R846" s="19"/>
      <c r="S846" s="19"/>
      <c r="T846" s="19"/>
      <c r="U846" s="19"/>
      <c r="V846" s="19"/>
      <c r="W846" s="19"/>
      <c r="X846" s="19"/>
      <c r="Y846" s="19"/>
      <c r="Z846" s="19"/>
    </row>
    <row r="847" spans="1:26" ht="15.75" customHeight="1" x14ac:dyDescent="0.25">
      <c r="A847" s="19"/>
      <c r="B847" s="19"/>
      <c r="C847" s="27"/>
      <c r="D847" s="27"/>
      <c r="E847" s="27"/>
      <c r="F847" s="28"/>
      <c r="G847" s="19"/>
      <c r="H847" s="19"/>
      <c r="I847" s="19"/>
      <c r="J847" s="19"/>
      <c r="K847" s="19"/>
      <c r="L847" s="19"/>
      <c r="M847" s="19"/>
      <c r="N847" s="19"/>
      <c r="O847" s="19"/>
      <c r="P847" s="19"/>
      <c r="Q847" s="19"/>
      <c r="R847" s="19"/>
      <c r="S847" s="19"/>
      <c r="T847" s="19"/>
      <c r="U847" s="19"/>
      <c r="V847" s="19"/>
      <c r="W847" s="19"/>
      <c r="X847" s="19"/>
      <c r="Y847" s="19"/>
      <c r="Z847" s="19"/>
    </row>
    <row r="848" spans="1:26" ht="15.75" customHeight="1" x14ac:dyDescent="0.25">
      <c r="A848" s="19"/>
      <c r="B848" s="19"/>
      <c r="C848" s="27"/>
      <c r="D848" s="27"/>
      <c r="E848" s="27"/>
      <c r="F848" s="28"/>
      <c r="G848" s="19"/>
      <c r="H848" s="19"/>
      <c r="I848" s="19"/>
      <c r="J848" s="19"/>
      <c r="K848" s="19"/>
      <c r="L848" s="19"/>
      <c r="M848" s="19"/>
      <c r="N848" s="19"/>
      <c r="O848" s="19"/>
      <c r="P848" s="19"/>
      <c r="Q848" s="19"/>
      <c r="R848" s="19"/>
      <c r="S848" s="19"/>
      <c r="T848" s="19"/>
      <c r="U848" s="19"/>
      <c r="V848" s="19"/>
      <c r="W848" s="19"/>
      <c r="X848" s="19"/>
      <c r="Y848" s="19"/>
      <c r="Z848" s="19"/>
    </row>
    <row r="849" spans="1:26" ht="15.75" customHeight="1" x14ac:dyDescent="0.25">
      <c r="A849" s="19"/>
      <c r="B849" s="19"/>
      <c r="C849" s="27"/>
      <c r="D849" s="27"/>
      <c r="E849" s="27"/>
      <c r="F849" s="28"/>
      <c r="G849" s="19"/>
      <c r="H849" s="19"/>
      <c r="I849" s="19"/>
      <c r="J849" s="19"/>
      <c r="K849" s="19"/>
      <c r="L849" s="19"/>
      <c r="M849" s="19"/>
      <c r="N849" s="19"/>
      <c r="O849" s="19"/>
      <c r="P849" s="19"/>
      <c r="Q849" s="19"/>
      <c r="R849" s="19"/>
      <c r="S849" s="19"/>
      <c r="T849" s="19"/>
      <c r="U849" s="19"/>
      <c r="V849" s="19"/>
      <c r="W849" s="19"/>
      <c r="X849" s="19"/>
      <c r="Y849" s="19"/>
      <c r="Z849" s="19"/>
    </row>
    <row r="850" spans="1:26" ht="15.75" customHeight="1" x14ac:dyDescent="0.25">
      <c r="A850" s="19"/>
      <c r="B850" s="19"/>
      <c r="C850" s="27"/>
      <c r="D850" s="27"/>
      <c r="E850" s="27"/>
      <c r="F850" s="28"/>
      <c r="G850" s="19"/>
      <c r="H850" s="19"/>
      <c r="I850" s="19"/>
      <c r="J850" s="19"/>
      <c r="K850" s="19"/>
      <c r="L850" s="19"/>
      <c r="M850" s="19"/>
      <c r="N850" s="19"/>
      <c r="O850" s="19"/>
      <c r="P850" s="19"/>
      <c r="Q850" s="19"/>
      <c r="R850" s="19"/>
      <c r="S850" s="19"/>
      <c r="T850" s="19"/>
      <c r="U850" s="19"/>
      <c r="V850" s="19"/>
      <c r="W850" s="19"/>
      <c r="X850" s="19"/>
      <c r="Y850" s="19"/>
      <c r="Z850" s="19"/>
    </row>
    <row r="851" spans="1:26" ht="15.75" customHeight="1" x14ac:dyDescent="0.25">
      <c r="A851" s="19"/>
      <c r="B851" s="19"/>
      <c r="C851" s="27"/>
      <c r="D851" s="27"/>
      <c r="E851" s="27"/>
      <c r="F851" s="28"/>
      <c r="G851" s="19"/>
      <c r="H851" s="19"/>
      <c r="I851" s="19"/>
      <c r="J851" s="19"/>
      <c r="K851" s="19"/>
      <c r="L851" s="19"/>
      <c r="M851" s="19"/>
      <c r="N851" s="19"/>
      <c r="O851" s="19"/>
      <c r="P851" s="19"/>
      <c r="Q851" s="19"/>
      <c r="R851" s="19"/>
      <c r="S851" s="19"/>
      <c r="T851" s="19"/>
      <c r="U851" s="19"/>
      <c r="V851" s="19"/>
      <c r="W851" s="19"/>
      <c r="X851" s="19"/>
      <c r="Y851" s="19"/>
      <c r="Z851" s="19"/>
    </row>
    <row r="852" spans="1:26" ht="15.75" customHeight="1" x14ac:dyDescent="0.25">
      <c r="A852" s="19"/>
      <c r="B852" s="19"/>
      <c r="C852" s="27"/>
      <c r="D852" s="27"/>
      <c r="E852" s="27"/>
      <c r="F852" s="28"/>
      <c r="G852" s="19"/>
      <c r="H852" s="19"/>
      <c r="I852" s="19"/>
      <c r="J852" s="19"/>
      <c r="K852" s="19"/>
      <c r="L852" s="19"/>
      <c r="M852" s="19"/>
      <c r="N852" s="19"/>
      <c r="O852" s="19"/>
      <c r="P852" s="19"/>
      <c r="Q852" s="19"/>
      <c r="R852" s="19"/>
      <c r="S852" s="19"/>
      <c r="T852" s="19"/>
      <c r="U852" s="19"/>
      <c r="V852" s="19"/>
      <c r="W852" s="19"/>
      <c r="X852" s="19"/>
      <c r="Y852" s="19"/>
      <c r="Z852" s="19"/>
    </row>
    <row r="853" spans="1:26" ht="15.75" customHeight="1" x14ac:dyDescent="0.25">
      <c r="A853" s="19"/>
      <c r="B853" s="19"/>
      <c r="C853" s="27"/>
      <c r="D853" s="27"/>
      <c r="E853" s="27"/>
      <c r="F853" s="28"/>
      <c r="G853" s="19"/>
      <c r="H853" s="19"/>
      <c r="I853" s="19"/>
      <c r="J853" s="19"/>
      <c r="K853" s="19"/>
      <c r="L853" s="19"/>
      <c r="M853" s="19"/>
      <c r="N853" s="19"/>
      <c r="O853" s="19"/>
      <c r="P853" s="19"/>
      <c r="Q853" s="19"/>
      <c r="R853" s="19"/>
      <c r="S853" s="19"/>
      <c r="T853" s="19"/>
      <c r="U853" s="19"/>
      <c r="V853" s="19"/>
      <c r="W853" s="19"/>
      <c r="X853" s="19"/>
      <c r="Y853" s="19"/>
      <c r="Z853" s="19"/>
    </row>
    <row r="854" spans="1:26" ht="15.75" customHeight="1" x14ac:dyDescent="0.25">
      <c r="A854" s="19"/>
      <c r="B854" s="19"/>
      <c r="C854" s="27"/>
      <c r="D854" s="27"/>
      <c r="E854" s="27"/>
      <c r="F854" s="28"/>
      <c r="G854" s="19"/>
      <c r="H854" s="19"/>
      <c r="I854" s="19"/>
      <c r="J854" s="19"/>
      <c r="K854" s="19"/>
      <c r="L854" s="19"/>
      <c r="M854" s="19"/>
      <c r="N854" s="19"/>
      <c r="O854" s="19"/>
      <c r="P854" s="19"/>
      <c r="Q854" s="19"/>
      <c r="R854" s="19"/>
      <c r="S854" s="19"/>
      <c r="T854" s="19"/>
      <c r="U854" s="19"/>
      <c r="V854" s="19"/>
      <c r="W854" s="19"/>
      <c r="X854" s="19"/>
      <c r="Y854" s="19"/>
      <c r="Z854" s="19"/>
    </row>
    <row r="855" spans="1:26" ht="15.75" customHeight="1" x14ac:dyDescent="0.25">
      <c r="A855" s="19"/>
      <c r="B855" s="19"/>
      <c r="C855" s="27"/>
      <c r="D855" s="27"/>
      <c r="E855" s="27"/>
      <c r="F855" s="28"/>
      <c r="G855" s="19"/>
      <c r="H855" s="19"/>
      <c r="I855" s="19"/>
      <c r="J855" s="19"/>
      <c r="K855" s="19"/>
      <c r="L855" s="19"/>
      <c r="M855" s="19"/>
      <c r="N855" s="19"/>
      <c r="O855" s="19"/>
      <c r="P855" s="19"/>
      <c r="Q855" s="19"/>
      <c r="R855" s="19"/>
      <c r="S855" s="19"/>
      <c r="T855" s="19"/>
      <c r="U855" s="19"/>
      <c r="V855" s="19"/>
      <c r="W855" s="19"/>
      <c r="X855" s="19"/>
      <c r="Y855" s="19"/>
      <c r="Z855" s="19"/>
    </row>
    <row r="856" spans="1:26" ht="15.75" customHeight="1" x14ac:dyDescent="0.25">
      <c r="A856" s="19"/>
      <c r="B856" s="19"/>
      <c r="C856" s="27"/>
      <c r="D856" s="27"/>
      <c r="E856" s="27"/>
      <c r="F856" s="28"/>
      <c r="G856" s="19"/>
      <c r="H856" s="19"/>
      <c r="I856" s="19"/>
      <c r="J856" s="19"/>
      <c r="K856" s="19"/>
      <c r="L856" s="19"/>
      <c r="M856" s="19"/>
      <c r="N856" s="19"/>
      <c r="O856" s="19"/>
      <c r="P856" s="19"/>
      <c r="Q856" s="19"/>
      <c r="R856" s="19"/>
      <c r="S856" s="19"/>
      <c r="T856" s="19"/>
      <c r="U856" s="19"/>
      <c r="V856" s="19"/>
      <c r="W856" s="19"/>
      <c r="X856" s="19"/>
      <c r="Y856" s="19"/>
      <c r="Z856" s="19"/>
    </row>
    <row r="857" spans="1:26" ht="15.75" customHeight="1" x14ac:dyDescent="0.25">
      <c r="A857" s="19"/>
      <c r="B857" s="19"/>
      <c r="C857" s="27"/>
      <c r="D857" s="27"/>
      <c r="E857" s="27"/>
      <c r="F857" s="28"/>
      <c r="G857" s="19"/>
      <c r="H857" s="19"/>
      <c r="I857" s="19"/>
      <c r="J857" s="19"/>
      <c r="K857" s="19"/>
      <c r="L857" s="19"/>
      <c r="M857" s="19"/>
      <c r="N857" s="19"/>
      <c r="O857" s="19"/>
      <c r="P857" s="19"/>
      <c r="Q857" s="19"/>
      <c r="R857" s="19"/>
      <c r="S857" s="19"/>
      <c r="T857" s="19"/>
      <c r="U857" s="19"/>
      <c r="V857" s="19"/>
      <c r="W857" s="19"/>
      <c r="X857" s="19"/>
      <c r="Y857" s="19"/>
      <c r="Z857" s="19"/>
    </row>
    <row r="858" spans="1:26" ht="15.75" customHeight="1" x14ac:dyDescent="0.25">
      <c r="A858" s="19"/>
      <c r="B858" s="19"/>
      <c r="C858" s="27"/>
      <c r="D858" s="27"/>
      <c r="E858" s="27"/>
      <c r="F858" s="28"/>
      <c r="G858" s="19"/>
      <c r="H858" s="19"/>
      <c r="I858" s="19"/>
      <c r="J858" s="19"/>
      <c r="K858" s="19"/>
      <c r="L858" s="19"/>
      <c r="M858" s="19"/>
      <c r="N858" s="19"/>
      <c r="O858" s="19"/>
      <c r="P858" s="19"/>
      <c r="Q858" s="19"/>
      <c r="R858" s="19"/>
      <c r="S858" s="19"/>
      <c r="T858" s="19"/>
      <c r="U858" s="19"/>
      <c r="V858" s="19"/>
      <c r="W858" s="19"/>
      <c r="X858" s="19"/>
      <c r="Y858" s="19"/>
      <c r="Z858" s="19"/>
    </row>
    <row r="859" spans="1:26" ht="15.75" customHeight="1" x14ac:dyDescent="0.25">
      <c r="A859" s="19"/>
      <c r="B859" s="19"/>
      <c r="C859" s="27"/>
      <c r="D859" s="27"/>
      <c r="E859" s="27"/>
      <c r="F859" s="28"/>
      <c r="G859" s="19"/>
      <c r="H859" s="19"/>
      <c r="I859" s="19"/>
      <c r="J859" s="19"/>
      <c r="K859" s="19"/>
      <c r="L859" s="19"/>
      <c r="M859" s="19"/>
      <c r="N859" s="19"/>
      <c r="O859" s="19"/>
      <c r="P859" s="19"/>
      <c r="Q859" s="19"/>
      <c r="R859" s="19"/>
      <c r="S859" s="19"/>
      <c r="T859" s="19"/>
      <c r="U859" s="19"/>
      <c r="V859" s="19"/>
      <c r="W859" s="19"/>
      <c r="X859" s="19"/>
      <c r="Y859" s="19"/>
      <c r="Z859" s="19"/>
    </row>
    <row r="860" spans="1:26" ht="15.75" customHeight="1" x14ac:dyDescent="0.25">
      <c r="A860" s="19"/>
      <c r="B860" s="19"/>
      <c r="C860" s="27"/>
      <c r="D860" s="27"/>
      <c r="E860" s="27"/>
      <c r="F860" s="28"/>
      <c r="G860" s="19"/>
      <c r="H860" s="19"/>
      <c r="I860" s="19"/>
      <c r="J860" s="19"/>
      <c r="K860" s="19"/>
      <c r="L860" s="19"/>
      <c r="M860" s="19"/>
      <c r="N860" s="19"/>
      <c r="O860" s="19"/>
      <c r="P860" s="19"/>
      <c r="Q860" s="19"/>
      <c r="R860" s="19"/>
      <c r="S860" s="19"/>
      <c r="T860" s="19"/>
      <c r="U860" s="19"/>
      <c r="V860" s="19"/>
      <c r="W860" s="19"/>
      <c r="X860" s="19"/>
      <c r="Y860" s="19"/>
      <c r="Z860" s="19"/>
    </row>
    <row r="861" spans="1:26" ht="15.75" customHeight="1" x14ac:dyDescent="0.25">
      <c r="A861" s="19"/>
      <c r="B861" s="19"/>
      <c r="C861" s="27"/>
      <c r="D861" s="27"/>
      <c r="E861" s="27"/>
      <c r="F861" s="28"/>
      <c r="G861" s="19"/>
      <c r="H861" s="19"/>
      <c r="I861" s="19"/>
      <c r="J861" s="19"/>
      <c r="K861" s="19"/>
      <c r="L861" s="19"/>
      <c r="M861" s="19"/>
      <c r="N861" s="19"/>
      <c r="O861" s="19"/>
      <c r="P861" s="19"/>
      <c r="Q861" s="19"/>
      <c r="R861" s="19"/>
      <c r="S861" s="19"/>
      <c r="T861" s="19"/>
      <c r="U861" s="19"/>
      <c r="V861" s="19"/>
      <c r="W861" s="19"/>
      <c r="X861" s="19"/>
      <c r="Y861" s="19"/>
      <c r="Z861" s="19"/>
    </row>
    <row r="862" spans="1:26" ht="15.75" customHeight="1" x14ac:dyDescent="0.25">
      <c r="A862" s="19"/>
      <c r="B862" s="19"/>
      <c r="C862" s="27"/>
      <c r="D862" s="27"/>
      <c r="E862" s="27"/>
      <c r="F862" s="28"/>
      <c r="G862" s="19"/>
      <c r="H862" s="19"/>
      <c r="I862" s="19"/>
      <c r="J862" s="19"/>
      <c r="K862" s="19"/>
      <c r="L862" s="19"/>
      <c r="M862" s="19"/>
      <c r="N862" s="19"/>
      <c r="O862" s="19"/>
      <c r="P862" s="19"/>
      <c r="Q862" s="19"/>
      <c r="R862" s="19"/>
      <c r="S862" s="19"/>
      <c r="T862" s="19"/>
      <c r="U862" s="19"/>
      <c r="V862" s="19"/>
      <c r="W862" s="19"/>
      <c r="X862" s="19"/>
      <c r="Y862" s="19"/>
      <c r="Z862" s="19"/>
    </row>
    <row r="863" spans="1:26" ht="15.75" customHeight="1" x14ac:dyDescent="0.25">
      <c r="A863" s="19"/>
      <c r="B863" s="19"/>
      <c r="C863" s="27"/>
      <c r="D863" s="27"/>
      <c r="E863" s="27"/>
      <c r="F863" s="28"/>
      <c r="G863" s="19"/>
      <c r="H863" s="19"/>
      <c r="I863" s="19"/>
      <c r="J863" s="19"/>
      <c r="K863" s="19"/>
      <c r="L863" s="19"/>
      <c r="M863" s="19"/>
      <c r="N863" s="19"/>
      <c r="O863" s="19"/>
      <c r="P863" s="19"/>
      <c r="Q863" s="19"/>
      <c r="R863" s="19"/>
      <c r="S863" s="19"/>
      <c r="T863" s="19"/>
      <c r="U863" s="19"/>
      <c r="V863" s="19"/>
      <c r="W863" s="19"/>
      <c r="X863" s="19"/>
      <c r="Y863" s="19"/>
      <c r="Z863" s="19"/>
    </row>
    <row r="864" spans="1:26" ht="15.75" customHeight="1" x14ac:dyDescent="0.25">
      <c r="A864" s="19"/>
      <c r="B864" s="19"/>
      <c r="C864" s="27"/>
      <c r="D864" s="27"/>
      <c r="E864" s="27"/>
      <c r="F864" s="28"/>
      <c r="G864" s="19"/>
      <c r="H864" s="19"/>
      <c r="I864" s="19"/>
      <c r="J864" s="19"/>
      <c r="K864" s="19"/>
      <c r="L864" s="19"/>
      <c r="M864" s="19"/>
      <c r="N864" s="19"/>
      <c r="O864" s="19"/>
      <c r="P864" s="19"/>
      <c r="Q864" s="19"/>
      <c r="R864" s="19"/>
      <c r="S864" s="19"/>
      <c r="T864" s="19"/>
      <c r="U864" s="19"/>
      <c r="V864" s="19"/>
      <c r="W864" s="19"/>
      <c r="X864" s="19"/>
      <c r="Y864" s="19"/>
      <c r="Z864" s="19"/>
    </row>
    <row r="865" spans="1:26" ht="15.75" customHeight="1" x14ac:dyDescent="0.25">
      <c r="A865" s="19"/>
      <c r="B865" s="19"/>
      <c r="C865" s="27"/>
      <c r="D865" s="27"/>
      <c r="E865" s="27"/>
      <c r="F865" s="28"/>
      <c r="G865" s="19"/>
      <c r="H865" s="19"/>
      <c r="I865" s="19"/>
      <c r="J865" s="19"/>
      <c r="K865" s="19"/>
      <c r="L865" s="19"/>
      <c r="M865" s="19"/>
      <c r="N865" s="19"/>
      <c r="O865" s="19"/>
      <c r="P865" s="19"/>
      <c r="Q865" s="19"/>
      <c r="R865" s="19"/>
      <c r="S865" s="19"/>
      <c r="T865" s="19"/>
      <c r="U865" s="19"/>
      <c r="V865" s="19"/>
      <c r="W865" s="19"/>
      <c r="X865" s="19"/>
      <c r="Y865" s="19"/>
      <c r="Z865" s="19"/>
    </row>
    <row r="866" spans="1:26" ht="15.75" customHeight="1" x14ac:dyDescent="0.25">
      <c r="A866" s="19"/>
      <c r="B866" s="19"/>
      <c r="C866" s="27"/>
      <c r="D866" s="27"/>
      <c r="E866" s="27"/>
      <c r="F866" s="28"/>
      <c r="G866" s="19"/>
      <c r="H866" s="19"/>
      <c r="I866" s="19"/>
      <c r="J866" s="19"/>
      <c r="K866" s="19"/>
      <c r="L866" s="19"/>
      <c r="M866" s="19"/>
      <c r="N866" s="19"/>
      <c r="O866" s="19"/>
      <c r="P866" s="19"/>
      <c r="Q866" s="19"/>
      <c r="R866" s="19"/>
      <c r="S866" s="19"/>
      <c r="T866" s="19"/>
      <c r="U866" s="19"/>
      <c r="V866" s="19"/>
      <c r="W866" s="19"/>
      <c r="X866" s="19"/>
      <c r="Y866" s="19"/>
      <c r="Z866" s="19"/>
    </row>
    <row r="867" spans="1:26" ht="15.75" customHeight="1" x14ac:dyDescent="0.25">
      <c r="A867" s="19"/>
      <c r="B867" s="19"/>
      <c r="C867" s="27"/>
      <c r="D867" s="27"/>
      <c r="E867" s="27"/>
      <c r="F867" s="28"/>
      <c r="G867" s="19"/>
      <c r="H867" s="19"/>
      <c r="I867" s="19"/>
      <c r="J867" s="19"/>
      <c r="K867" s="19"/>
      <c r="L867" s="19"/>
      <c r="M867" s="19"/>
      <c r="N867" s="19"/>
      <c r="O867" s="19"/>
      <c r="P867" s="19"/>
      <c r="Q867" s="19"/>
      <c r="R867" s="19"/>
      <c r="S867" s="19"/>
      <c r="T867" s="19"/>
      <c r="U867" s="19"/>
      <c r="V867" s="19"/>
      <c r="W867" s="19"/>
      <c r="X867" s="19"/>
      <c r="Y867" s="19"/>
      <c r="Z867" s="19"/>
    </row>
    <row r="868" spans="1:26" ht="15.75" customHeight="1" x14ac:dyDescent="0.25">
      <c r="A868" s="19"/>
      <c r="B868" s="19"/>
      <c r="C868" s="27"/>
      <c r="D868" s="27"/>
      <c r="E868" s="27"/>
      <c r="F868" s="28"/>
      <c r="G868" s="19"/>
      <c r="H868" s="19"/>
      <c r="I868" s="19"/>
      <c r="J868" s="19"/>
      <c r="K868" s="19"/>
      <c r="L868" s="19"/>
      <c r="M868" s="19"/>
      <c r="N868" s="19"/>
      <c r="O868" s="19"/>
      <c r="P868" s="19"/>
      <c r="Q868" s="19"/>
      <c r="R868" s="19"/>
      <c r="S868" s="19"/>
      <c r="T868" s="19"/>
      <c r="U868" s="19"/>
      <c r="V868" s="19"/>
      <c r="W868" s="19"/>
      <c r="X868" s="19"/>
      <c r="Y868" s="19"/>
      <c r="Z868" s="19"/>
    </row>
    <row r="869" spans="1:26" ht="15.75" customHeight="1" x14ac:dyDescent="0.25">
      <c r="A869" s="19"/>
      <c r="B869" s="19"/>
      <c r="C869" s="27"/>
      <c r="D869" s="27"/>
      <c r="E869" s="27"/>
      <c r="F869" s="28"/>
      <c r="G869" s="19"/>
      <c r="H869" s="19"/>
      <c r="I869" s="19"/>
      <c r="J869" s="19"/>
      <c r="K869" s="19"/>
      <c r="L869" s="19"/>
      <c r="M869" s="19"/>
      <c r="N869" s="19"/>
      <c r="O869" s="19"/>
      <c r="P869" s="19"/>
      <c r="Q869" s="19"/>
      <c r="R869" s="19"/>
      <c r="S869" s="19"/>
      <c r="T869" s="19"/>
      <c r="U869" s="19"/>
      <c r="V869" s="19"/>
      <c r="W869" s="19"/>
      <c r="X869" s="19"/>
      <c r="Y869" s="19"/>
      <c r="Z869" s="19"/>
    </row>
    <row r="870" spans="1:26" ht="15.75" customHeight="1" x14ac:dyDescent="0.25">
      <c r="A870" s="19"/>
      <c r="B870" s="19"/>
      <c r="C870" s="27"/>
      <c r="D870" s="27"/>
      <c r="E870" s="27"/>
      <c r="F870" s="28"/>
      <c r="G870" s="19"/>
      <c r="H870" s="19"/>
      <c r="I870" s="19"/>
      <c r="J870" s="19"/>
      <c r="K870" s="19"/>
      <c r="L870" s="19"/>
      <c r="M870" s="19"/>
      <c r="N870" s="19"/>
      <c r="O870" s="19"/>
      <c r="P870" s="19"/>
      <c r="Q870" s="19"/>
      <c r="R870" s="19"/>
      <c r="S870" s="19"/>
      <c r="T870" s="19"/>
      <c r="U870" s="19"/>
      <c r="V870" s="19"/>
      <c r="W870" s="19"/>
      <c r="X870" s="19"/>
      <c r="Y870" s="19"/>
      <c r="Z870" s="19"/>
    </row>
    <row r="871" spans="1:26" ht="15.75" customHeight="1" x14ac:dyDescent="0.25">
      <c r="A871" s="19"/>
      <c r="B871" s="19"/>
      <c r="C871" s="27"/>
      <c r="D871" s="27"/>
      <c r="E871" s="27"/>
      <c r="F871" s="28"/>
      <c r="G871" s="19"/>
      <c r="H871" s="19"/>
      <c r="I871" s="19"/>
      <c r="J871" s="19"/>
      <c r="K871" s="19"/>
      <c r="L871" s="19"/>
      <c r="M871" s="19"/>
      <c r="N871" s="19"/>
      <c r="O871" s="19"/>
      <c r="P871" s="19"/>
      <c r="Q871" s="19"/>
      <c r="R871" s="19"/>
      <c r="S871" s="19"/>
      <c r="T871" s="19"/>
      <c r="U871" s="19"/>
      <c r="V871" s="19"/>
      <c r="W871" s="19"/>
      <c r="X871" s="19"/>
      <c r="Y871" s="19"/>
      <c r="Z871" s="19"/>
    </row>
    <row r="872" spans="1:26" ht="15.75" customHeight="1" x14ac:dyDescent="0.25">
      <c r="A872" s="19"/>
      <c r="B872" s="19"/>
      <c r="C872" s="27"/>
      <c r="D872" s="27"/>
      <c r="E872" s="27"/>
      <c r="F872" s="28"/>
      <c r="G872" s="19"/>
      <c r="H872" s="19"/>
      <c r="I872" s="19"/>
      <c r="J872" s="19"/>
      <c r="K872" s="19"/>
      <c r="L872" s="19"/>
      <c r="M872" s="19"/>
      <c r="N872" s="19"/>
      <c r="O872" s="19"/>
      <c r="P872" s="19"/>
      <c r="Q872" s="19"/>
      <c r="R872" s="19"/>
      <c r="S872" s="19"/>
      <c r="T872" s="19"/>
      <c r="U872" s="19"/>
      <c r="V872" s="19"/>
      <c r="W872" s="19"/>
      <c r="X872" s="19"/>
      <c r="Y872" s="19"/>
      <c r="Z872" s="19"/>
    </row>
    <row r="873" spans="1:26" ht="15.75" customHeight="1" x14ac:dyDescent="0.25">
      <c r="A873" s="19"/>
      <c r="B873" s="19"/>
      <c r="C873" s="27"/>
      <c r="D873" s="27"/>
      <c r="E873" s="27"/>
      <c r="F873" s="28"/>
      <c r="G873" s="19"/>
      <c r="H873" s="19"/>
      <c r="I873" s="19"/>
      <c r="J873" s="19"/>
      <c r="K873" s="19"/>
      <c r="L873" s="19"/>
      <c r="M873" s="19"/>
      <c r="N873" s="19"/>
      <c r="O873" s="19"/>
      <c r="P873" s="19"/>
      <c r="Q873" s="19"/>
      <c r="R873" s="19"/>
      <c r="S873" s="19"/>
      <c r="T873" s="19"/>
      <c r="U873" s="19"/>
      <c r="V873" s="19"/>
      <c r="W873" s="19"/>
      <c r="X873" s="19"/>
      <c r="Y873" s="19"/>
      <c r="Z873" s="19"/>
    </row>
    <row r="874" spans="1:26" ht="15.75" customHeight="1" x14ac:dyDescent="0.25">
      <c r="A874" s="19"/>
      <c r="B874" s="19"/>
      <c r="C874" s="27"/>
      <c r="D874" s="27"/>
      <c r="E874" s="27"/>
      <c r="F874" s="28"/>
      <c r="G874" s="19"/>
      <c r="H874" s="19"/>
      <c r="I874" s="19"/>
      <c r="J874" s="19"/>
      <c r="K874" s="19"/>
      <c r="L874" s="19"/>
      <c r="M874" s="19"/>
      <c r="N874" s="19"/>
      <c r="O874" s="19"/>
      <c r="P874" s="19"/>
      <c r="Q874" s="19"/>
      <c r="R874" s="19"/>
      <c r="S874" s="19"/>
      <c r="T874" s="19"/>
      <c r="U874" s="19"/>
      <c r="V874" s="19"/>
      <c r="W874" s="19"/>
      <c r="X874" s="19"/>
      <c r="Y874" s="19"/>
      <c r="Z874" s="19"/>
    </row>
    <row r="875" spans="1:26" ht="15.75" customHeight="1" x14ac:dyDescent="0.25">
      <c r="A875" s="19"/>
      <c r="B875" s="19"/>
      <c r="C875" s="27"/>
      <c r="D875" s="27"/>
      <c r="E875" s="27"/>
      <c r="F875" s="28"/>
      <c r="G875" s="19"/>
      <c r="H875" s="19"/>
      <c r="I875" s="19"/>
      <c r="J875" s="19"/>
      <c r="K875" s="19"/>
      <c r="L875" s="19"/>
      <c r="M875" s="19"/>
      <c r="N875" s="19"/>
      <c r="O875" s="19"/>
      <c r="P875" s="19"/>
      <c r="Q875" s="19"/>
      <c r="R875" s="19"/>
      <c r="S875" s="19"/>
      <c r="T875" s="19"/>
      <c r="U875" s="19"/>
      <c r="V875" s="19"/>
      <c r="W875" s="19"/>
      <c r="X875" s="19"/>
      <c r="Y875" s="19"/>
      <c r="Z875" s="19"/>
    </row>
    <row r="876" spans="1:26" ht="15.75" customHeight="1" x14ac:dyDescent="0.25">
      <c r="A876" s="19"/>
      <c r="B876" s="19"/>
      <c r="C876" s="27"/>
      <c r="D876" s="27"/>
      <c r="E876" s="27"/>
      <c r="F876" s="28"/>
      <c r="G876" s="19"/>
      <c r="H876" s="19"/>
      <c r="I876" s="19"/>
      <c r="J876" s="19"/>
      <c r="K876" s="19"/>
      <c r="L876" s="19"/>
      <c r="M876" s="19"/>
      <c r="N876" s="19"/>
      <c r="O876" s="19"/>
      <c r="P876" s="19"/>
      <c r="Q876" s="19"/>
      <c r="R876" s="19"/>
      <c r="S876" s="19"/>
      <c r="T876" s="19"/>
      <c r="U876" s="19"/>
      <c r="V876" s="19"/>
      <c r="W876" s="19"/>
      <c r="X876" s="19"/>
      <c r="Y876" s="19"/>
      <c r="Z876" s="19"/>
    </row>
    <row r="877" spans="1:26" ht="15.75" customHeight="1" x14ac:dyDescent="0.25">
      <c r="A877" s="19"/>
      <c r="B877" s="19"/>
      <c r="C877" s="27"/>
      <c r="D877" s="27"/>
      <c r="E877" s="27"/>
      <c r="F877" s="28"/>
      <c r="G877" s="19"/>
      <c r="H877" s="19"/>
      <c r="I877" s="19"/>
      <c r="J877" s="19"/>
      <c r="K877" s="19"/>
      <c r="L877" s="19"/>
      <c r="M877" s="19"/>
      <c r="N877" s="19"/>
      <c r="O877" s="19"/>
      <c r="P877" s="19"/>
      <c r="Q877" s="19"/>
      <c r="R877" s="19"/>
      <c r="S877" s="19"/>
      <c r="T877" s="19"/>
      <c r="U877" s="19"/>
      <c r="V877" s="19"/>
      <c r="W877" s="19"/>
      <c r="X877" s="19"/>
      <c r="Y877" s="19"/>
      <c r="Z877" s="19"/>
    </row>
    <row r="878" spans="1:26" ht="15.75" customHeight="1" x14ac:dyDescent="0.25">
      <c r="A878" s="19"/>
      <c r="B878" s="19"/>
      <c r="C878" s="27"/>
      <c r="D878" s="27"/>
      <c r="E878" s="27"/>
      <c r="F878" s="28"/>
      <c r="G878" s="19"/>
      <c r="H878" s="19"/>
      <c r="I878" s="19"/>
      <c r="J878" s="19"/>
      <c r="K878" s="19"/>
      <c r="L878" s="19"/>
      <c r="M878" s="19"/>
      <c r="N878" s="19"/>
      <c r="O878" s="19"/>
      <c r="P878" s="19"/>
      <c r="Q878" s="19"/>
      <c r="R878" s="19"/>
      <c r="S878" s="19"/>
      <c r="T878" s="19"/>
      <c r="U878" s="19"/>
      <c r="V878" s="19"/>
      <c r="W878" s="19"/>
      <c r="X878" s="19"/>
      <c r="Y878" s="19"/>
      <c r="Z878" s="19"/>
    </row>
    <row r="879" spans="1:26" ht="15.75" customHeight="1" x14ac:dyDescent="0.25">
      <c r="A879" s="19"/>
      <c r="B879" s="19"/>
      <c r="C879" s="27"/>
      <c r="D879" s="27"/>
      <c r="E879" s="27"/>
      <c r="F879" s="28"/>
      <c r="G879" s="19"/>
      <c r="H879" s="19"/>
      <c r="I879" s="19"/>
      <c r="J879" s="19"/>
      <c r="K879" s="19"/>
      <c r="L879" s="19"/>
      <c r="M879" s="19"/>
      <c r="N879" s="19"/>
      <c r="O879" s="19"/>
      <c r="P879" s="19"/>
      <c r="Q879" s="19"/>
      <c r="R879" s="19"/>
      <c r="S879" s="19"/>
      <c r="T879" s="19"/>
      <c r="U879" s="19"/>
      <c r="V879" s="19"/>
      <c r="W879" s="19"/>
      <c r="X879" s="19"/>
      <c r="Y879" s="19"/>
      <c r="Z879" s="19"/>
    </row>
    <row r="880" spans="1:26" ht="15.75" customHeight="1" x14ac:dyDescent="0.25">
      <c r="A880" s="19"/>
      <c r="B880" s="19"/>
      <c r="C880" s="27"/>
      <c r="D880" s="27"/>
      <c r="E880" s="27"/>
      <c r="F880" s="28"/>
      <c r="G880" s="19"/>
      <c r="H880" s="19"/>
      <c r="I880" s="19"/>
      <c r="J880" s="19"/>
      <c r="K880" s="19"/>
      <c r="L880" s="19"/>
      <c r="M880" s="19"/>
      <c r="N880" s="19"/>
      <c r="O880" s="19"/>
      <c r="P880" s="19"/>
      <c r="Q880" s="19"/>
      <c r="R880" s="19"/>
      <c r="S880" s="19"/>
      <c r="T880" s="19"/>
      <c r="U880" s="19"/>
      <c r="V880" s="19"/>
      <c r="W880" s="19"/>
      <c r="X880" s="19"/>
      <c r="Y880" s="19"/>
      <c r="Z880" s="19"/>
    </row>
    <row r="881" spans="1:26" ht="15.75" customHeight="1" x14ac:dyDescent="0.25">
      <c r="A881" s="19"/>
      <c r="B881" s="19"/>
      <c r="C881" s="27"/>
      <c r="D881" s="27"/>
      <c r="E881" s="27"/>
      <c r="F881" s="28"/>
      <c r="G881" s="19"/>
      <c r="H881" s="19"/>
      <c r="I881" s="19"/>
      <c r="J881" s="19"/>
      <c r="K881" s="19"/>
      <c r="L881" s="19"/>
      <c r="M881" s="19"/>
      <c r="N881" s="19"/>
      <c r="O881" s="19"/>
      <c r="P881" s="19"/>
      <c r="Q881" s="19"/>
      <c r="R881" s="19"/>
      <c r="S881" s="19"/>
      <c r="T881" s="19"/>
      <c r="U881" s="19"/>
      <c r="V881" s="19"/>
      <c r="W881" s="19"/>
      <c r="X881" s="19"/>
      <c r="Y881" s="19"/>
      <c r="Z881" s="19"/>
    </row>
    <row r="882" spans="1:26" ht="15.75" customHeight="1" x14ac:dyDescent="0.25">
      <c r="A882" s="19"/>
      <c r="B882" s="19"/>
      <c r="C882" s="27"/>
      <c r="D882" s="27"/>
      <c r="E882" s="27"/>
      <c r="F882" s="28"/>
      <c r="G882" s="19"/>
      <c r="H882" s="19"/>
      <c r="I882" s="19"/>
      <c r="J882" s="19"/>
      <c r="K882" s="19"/>
      <c r="L882" s="19"/>
      <c r="M882" s="19"/>
      <c r="N882" s="19"/>
      <c r="O882" s="19"/>
      <c r="P882" s="19"/>
      <c r="Q882" s="19"/>
      <c r="R882" s="19"/>
      <c r="S882" s="19"/>
      <c r="T882" s="19"/>
      <c r="U882" s="19"/>
      <c r="V882" s="19"/>
      <c r="W882" s="19"/>
      <c r="X882" s="19"/>
      <c r="Y882" s="19"/>
      <c r="Z882" s="19"/>
    </row>
    <row r="883" spans="1:26" ht="15.75" customHeight="1" x14ac:dyDescent="0.25">
      <c r="A883" s="19"/>
      <c r="B883" s="19"/>
      <c r="C883" s="27"/>
      <c r="D883" s="27"/>
      <c r="E883" s="27"/>
      <c r="F883" s="28"/>
      <c r="G883" s="19"/>
      <c r="H883" s="19"/>
      <c r="I883" s="19"/>
      <c r="J883" s="19"/>
      <c r="K883" s="19"/>
      <c r="L883" s="19"/>
      <c r="M883" s="19"/>
      <c r="N883" s="19"/>
      <c r="O883" s="19"/>
      <c r="P883" s="19"/>
      <c r="Q883" s="19"/>
      <c r="R883" s="19"/>
      <c r="S883" s="19"/>
      <c r="T883" s="19"/>
      <c r="U883" s="19"/>
      <c r="V883" s="19"/>
      <c r="W883" s="19"/>
      <c r="X883" s="19"/>
      <c r="Y883" s="19"/>
      <c r="Z883" s="19"/>
    </row>
    <row r="884" spans="1:26" ht="15.75" customHeight="1" x14ac:dyDescent="0.25">
      <c r="A884" s="19"/>
      <c r="B884" s="19"/>
      <c r="C884" s="27"/>
      <c r="D884" s="27"/>
      <c r="E884" s="27"/>
      <c r="F884" s="28"/>
      <c r="G884" s="19"/>
      <c r="H884" s="19"/>
      <c r="I884" s="19"/>
      <c r="J884" s="19"/>
      <c r="K884" s="19"/>
      <c r="L884" s="19"/>
      <c r="M884" s="19"/>
      <c r="N884" s="19"/>
      <c r="O884" s="19"/>
      <c r="P884" s="19"/>
      <c r="Q884" s="19"/>
      <c r="R884" s="19"/>
      <c r="S884" s="19"/>
      <c r="T884" s="19"/>
      <c r="U884" s="19"/>
      <c r="V884" s="19"/>
      <c r="W884" s="19"/>
      <c r="X884" s="19"/>
      <c r="Y884" s="19"/>
      <c r="Z884" s="19"/>
    </row>
    <row r="885" spans="1:26" ht="15.75" customHeight="1" x14ac:dyDescent="0.25">
      <c r="A885" s="19"/>
      <c r="B885" s="19"/>
      <c r="C885" s="27"/>
      <c r="D885" s="27"/>
      <c r="E885" s="27"/>
      <c r="F885" s="28"/>
      <c r="G885" s="19"/>
      <c r="H885" s="19"/>
      <c r="I885" s="19"/>
      <c r="J885" s="19"/>
      <c r="K885" s="19"/>
      <c r="L885" s="19"/>
      <c r="M885" s="19"/>
      <c r="N885" s="19"/>
      <c r="O885" s="19"/>
      <c r="P885" s="19"/>
      <c r="Q885" s="19"/>
      <c r="R885" s="19"/>
      <c r="S885" s="19"/>
      <c r="T885" s="19"/>
      <c r="U885" s="19"/>
      <c r="V885" s="19"/>
      <c r="W885" s="19"/>
      <c r="X885" s="19"/>
      <c r="Y885" s="19"/>
      <c r="Z885" s="19"/>
    </row>
    <row r="886" spans="1:26" ht="15.75" customHeight="1" x14ac:dyDescent="0.25">
      <c r="A886" s="19"/>
      <c r="B886" s="19"/>
      <c r="C886" s="27"/>
      <c r="D886" s="27"/>
      <c r="E886" s="27"/>
      <c r="F886" s="28"/>
      <c r="G886" s="19"/>
      <c r="H886" s="19"/>
      <c r="I886" s="19"/>
      <c r="J886" s="19"/>
      <c r="K886" s="19"/>
      <c r="L886" s="19"/>
      <c r="M886" s="19"/>
      <c r="N886" s="19"/>
      <c r="O886" s="19"/>
      <c r="P886" s="19"/>
      <c r="Q886" s="19"/>
      <c r="R886" s="19"/>
      <c r="S886" s="19"/>
      <c r="T886" s="19"/>
      <c r="U886" s="19"/>
      <c r="V886" s="19"/>
      <c r="W886" s="19"/>
      <c r="X886" s="19"/>
      <c r="Y886" s="19"/>
      <c r="Z886" s="19"/>
    </row>
    <row r="887" spans="1:26" ht="15.75" customHeight="1" x14ac:dyDescent="0.25">
      <c r="A887" s="19"/>
      <c r="B887" s="19"/>
      <c r="C887" s="27"/>
      <c r="D887" s="27"/>
      <c r="E887" s="27"/>
      <c r="F887" s="28"/>
      <c r="G887" s="19"/>
      <c r="H887" s="19"/>
      <c r="I887" s="19"/>
      <c r="J887" s="19"/>
      <c r="K887" s="19"/>
      <c r="L887" s="19"/>
      <c r="M887" s="19"/>
      <c r="N887" s="19"/>
      <c r="O887" s="19"/>
      <c r="P887" s="19"/>
      <c r="Q887" s="19"/>
      <c r="R887" s="19"/>
      <c r="S887" s="19"/>
      <c r="T887" s="19"/>
      <c r="U887" s="19"/>
      <c r="V887" s="19"/>
      <c r="W887" s="19"/>
      <c r="X887" s="19"/>
      <c r="Y887" s="19"/>
      <c r="Z887" s="19"/>
    </row>
    <row r="888" spans="1:26" ht="15.75" customHeight="1" x14ac:dyDescent="0.25">
      <c r="A888" s="19"/>
      <c r="B888" s="19"/>
      <c r="C888" s="27"/>
      <c r="D888" s="27"/>
      <c r="E888" s="27"/>
      <c r="F888" s="28"/>
      <c r="G888" s="19"/>
      <c r="H888" s="19"/>
      <c r="I888" s="19"/>
      <c r="J888" s="19"/>
      <c r="K888" s="19"/>
      <c r="L888" s="19"/>
      <c r="M888" s="19"/>
      <c r="N888" s="19"/>
      <c r="O888" s="19"/>
      <c r="P888" s="19"/>
      <c r="Q888" s="19"/>
      <c r="R888" s="19"/>
      <c r="S888" s="19"/>
      <c r="T888" s="19"/>
      <c r="U888" s="19"/>
      <c r="V888" s="19"/>
      <c r="W888" s="19"/>
      <c r="X888" s="19"/>
      <c r="Y888" s="19"/>
      <c r="Z888" s="19"/>
    </row>
    <row r="889" spans="1:26" ht="15.75" customHeight="1" x14ac:dyDescent="0.25">
      <c r="A889" s="19"/>
      <c r="B889" s="19"/>
      <c r="C889" s="27"/>
      <c r="D889" s="27"/>
      <c r="E889" s="27"/>
      <c r="F889" s="28"/>
      <c r="G889" s="19"/>
      <c r="H889" s="19"/>
      <c r="I889" s="19"/>
      <c r="J889" s="19"/>
      <c r="K889" s="19"/>
      <c r="L889" s="19"/>
      <c r="M889" s="19"/>
      <c r="N889" s="19"/>
      <c r="O889" s="19"/>
      <c r="P889" s="19"/>
      <c r="Q889" s="19"/>
      <c r="R889" s="19"/>
      <c r="S889" s="19"/>
      <c r="T889" s="19"/>
      <c r="U889" s="19"/>
      <c r="V889" s="19"/>
      <c r="W889" s="19"/>
      <c r="X889" s="19"/>
      <c r="Y889" s="19"/>
      <c r="Z889" s="19"/>
    </row>
    <row r="890" spans="1:26" ht="15.75" customHeight="1" x14ac:dyDescent="0.25">
      <c r="A890" s="19"/>
      <c r="B890" s="19"/>
      <c r="C890" s="27"/>
      <c r="D890" s="27"/>
      <c r="E890" s="27"/>
      <c r="F890" s="28"/>
      <c r="G890" s="19"/>
      <c r="H890" s="19"/>
      <c r="I890" s="19"/>
      <c r="J890" s="19"/>
      <c r="K890" s="19"/>
      <c r="L890" s="19"/>
      <c r="M890" s="19"/>
      <c r="N890" s="19"/>
      <c r="O890" s="19"/>
      <c r="P890" s="19"/>
      <c r="Q890" s="19"/>
      <c r="R890" s="19"/>
      <c r="S890" s="19"/>
      <c r="T890" s="19"/>
      <c r="U890" s="19"/>
      <c r="V890" s="19"/>
      <c r="W890" s="19"/>
      <c r="X890" s="19"/>
      <c r="Y890" s="19"/>
      <c r="Z890" s="19"/>
    </row>
    <row r="891" spans="1:26" ht="15.75" customHeight="1" x14ac:dyDescent="0.25">
      <c r="A891" s="19"/>
      <c r="B891" s="19"/>
      <c r="C891" s="27"/>
      <c r="D891" s="27"/>
      <c r="E891" s="27"/>
      <c r="F891" s="28"/>
      <c r="G891" s="19"/>
      <c r="H891" s="19"/>
      <c r="I891" s="19"/>
      <c r="J891" s="19"/>
      <c r="K891" s="19"/>
      <c r="L891" s="19"/>
      <c r="M891" s="19"/>
      <c r="N891" s="19"/>
      <c r="O891" s="19"/>
      <c r="P891" s="19"/>
      <c r="Q891" s="19"/>
      <c r="R891" s="19"/>
      <c r="S891" s="19"/>
      <c r="T891" s="19"/>
      <c r="U891" s="19"/>
      <c r="V891" s="19"/>
      <c r="W891" s="19"/>
      <c r="X891" s="19"/>
      <c r="Y891" s="19"/>
      <c r="Z891" s="19"/>
    </row>
    <row r="892" spans="1:26" ht="15.75" customHeight="1" x14ac:dyDescent="0.25">
      <c r="A892" s="19"/>
      <c r="B892" s="19"/>
      <c r="C892" s="27"/>
      <c r="D892" s="27"/>
      <c r="E892" s="27"/>
      <c r="F892" s="28"/>
      <c r="G892" s="19"/>
      <c r="H892" s="19"/>
      <c r="I892" s="19"/>
      <c r="J892" s="19"/>
      <c r="K892" s="19"/>
      <c r="L892" s="19"/>
      <c r="M892" s="19"/>
      <c r="N892" s="19"/>
      <c r="O892" s="19"/>
      <c r="P892" s="19"/>
      <c r="Q892" s="19"/>
      <c r="R892" s="19"/>
      <c r="S892" s="19"/>
      <c r="T892" s="19"/>
      <c r="U892" s="19"/>
      <c r="V892" s="19"/>
      <c r="W892" s="19"/>
      <c r="X892" s="19"/>
      <c r="Y892" s="19"/>
      <c r="Z892" s="19"/>
    </row>
    <row r="893" spans="1:26" ht="15.75" customHeight="1" x14ac:dyDescent="0.25">
      <c r="A893" s="19"/>
      <c r="B893" s="19"/>
      <c r="C893" s="27"/>
      <c r="D893" s="27"/>
      <c r="E893" s="27"/>
      <c r="F893" s="28"/>
      <c r="G893" s="19"/>
      <c r="H893" s="19"/>
      <c r="I893" s="19"/>
      <c r="J893" s="19"/>
      <c r="K893" s="19"/>
      <c r="L893" s="19"/>
      <c r="M893" s="19"/>
      <c r="N893" s="19"/>
      <c r="O893" s="19"/>
      <c r="P893" s="19"/>
      <c r="Q893" s="19"/>
      <c r="R893" s="19"/>
      <c r="S893" s="19"/>
      <c r="T893" s="19"/>
      <c r="U893" s="19"/>
      <c r="V893" s="19"/>
      <c r="W893" s="19"/>
      <c r="X893" s="19"/>
      <c r="Y893" s="19"/>
      <c r="Z893" s="19"/>
    </row>
    <row r="894" spans="1:26" ht="15.75" customHeight="1" x14ac:dyDescent="0.25">
      <c r="A894" s="19"/>
      <c r="B894" s="19"/>
      <c r="C894" s="27"/>
      <c r="D894" s="27"/>
      <c r="E894" s="27"/>
      <c r="F894" s="28"/>
      <c r="G894" s="19"/>
      <c r="H894" s="19"/>
      <c r="I894" s="19"/>
      <c r="J894" s="19"/>
      <c r="K894" s="19"/>
      <c r="L894" s="19"/>
      <c r="M894" s="19"/>
      <c r="N894" s="19"/>
      <c r="O894" s="19"/>
      <c r="P894" s="19"/>
      <c r="Q894" s="19"/>
      <c r="R894" s="19"/>
      <c r="S894" s="19"/>
      <c r="T894" s="19"/>
      <c r="U894" s="19"/>
      <c r="V894" s="19"/>
      <c r="W894" s="19"/>
      <c r="X894" s="19"/>
      <c r="Y894" s="19"/>
      <c r="Z894" s="19"/>
    </row>
    <row r="895" spans="1:26" ht="15.75" customHeight="1" x14ac:dyDescent="0.25">
      <c r="A895" s="19"/>
      <c r="B895" s="19"/>
      <c r="C895" s="27"/>
      <c r="D895" s="27"/>
      <c r="E895" s="27"/>
      <c r="F895" s="28"/>
      <c r="G895" s="19"/>
      <c r="H895" s="19"/>
      <c r="I895" s="19"/>
      <c r="J895" s="19"/>
      <c r="K895" s="19"/>
      <c r="L895" s="19"/>
      <c r="M895" s="19"/>
      <c r="N895" s="19"/>
      <c r="O895" s="19"/>
      <c r="P895" s="19"/>
      <c r="Q895" s="19"/>
      <c r="R895" s="19"/>
      <c r="S895" s="19"/>
      <c r="T895" s="19"/>
      <c r="U895" s="19"/>
      <c r="V895" s="19"/>
      <c r="W895" s="19"/>
      <c r="X895" s="19"/>
      <c r="Y895" s="19"/>
      <c r="Z895" s="19"/>
    </row>
    <row r="896" spans="1:26" ht="15.75" customHeight="1" x14ac:dyDescent="0.25">
      <c r="A896" s="19"/>
      <c r="B896" s="19"/>
      <c r="C896" s="27"/>
      <c r="D896" s="27"/>
      <c r="E896" s="27"/>
      <c r="F896" s="28"/>
      <c r="G896" s="19"/>
      <c r="H896" s="19"/>
      <c r="I896" s="19"/>
      <c r="J896" s="19"/>
      <c r="K896" s="19"/>
      <c r="L896" s="19"/>
      <c r="M896" s="19"/>
      <c r="N896" s="19"/>
      <c r="O896" s="19"/>
      <c r="P896" s="19"/>
      <c r="Q896" s="19"/>
      <c r="R896" s="19"/>
      <c r="S896" s="19"/>
      <c r="T896" s="19"/>
      <c r="U896" s="19"/>
      <c r="V896" s="19"/>
      <c r="W896" s="19"/>
      <c r="X896" s="19"/>
      <c r="Y896" s="19"/>
      <c r="Z896" s="19"/>
    </row>
    <row r="897" spans="1:26" ht="15.75" customHeight="1" x14ac:dyDescent="0.25">
      <c r="A897" s="19"/>
      <c r="B897" s="19"/>
      <c r="C897" s="27"/>
      <c r="D897" s="27"/>
      <c r="E897" s="27"/>
      <c r="F897" s="28"/>
      <c r="G897" s="19"/>
      <c r="H897" s="19"/>
      <c r="I897" s="19"/>
      <c r="J897" s="19"/>
      <c r="K897" s="19"/>
      <c r="L897" s="19"/>
      <c r="M897" s="19"/>
      <c r="N897" s="19"/>
      <c r="O897" s="19"/>
      <c r="P897" s="19"/>
      <c r="Q897" s="19"/>
      <c r="R897" s="19"/>
      <c r="S897" s="19"/>
      <c r="T897" s="19"/>
      <c r="U897" s="19"/>
      <c r="V897" s="19"/>
      <c r="W897" s="19"/>
      <c r="X897" s="19"/>
      <c r="Y897" s="19"/>
      <c r="Z897" s="19"/>
    </row>
    <row r="898" spans="1:26" ht="15.75" customHeight="1" x14ac:dyDescent="0.25">
      <c r="A898" s="19"/>
      <c r="B898" s="19"/>
      <c r="C898" s="27"/>
      <c r="D898" s="27"/>
      <c r="E898" s="27"/>
      <c r="F898" s="28"/>
      <c r="G898" s="19"/>
      <c r="H898" s="19"/>
      <c r="I898" s="19"/>
      <c r="J898" s="19"/>
      <c r="K898" s="19"/>
      <c r="L898" s="19"/>
      <c r="M898" s="19"/>
      <c r="N898" s="19"/>
      <c r="O898" s="19"/>
      <c r="P898" s="19"/>
      <c r="Q898" s="19"/>
      <c r="R898" s="19"/>
      <c r="S898" s="19"/>
      <c r="T898" s="19"/>
      <c r="U898" s="19"/>
      <c r="V898" s="19"/>
      <c r="W898" s="19"/>
      <c r="X898" s="19"/>
      <c r="Y898" s="19"/>
      <c r="Z898" s="19"/>
    </row>
    <row r="899" spans="1:26" ht="15.75" customHeight="1" x14ac:dyDescent="0.25">
      <c r="A899" s="19"/>
      <c r="B899" s="19"/>
      <c r="C899" s="27"/>
      <c r="D899" s="27"/>
      <c r="E899" s="27"/>
      <c r="F899" s="28"/>
      <c r="G899" s="19"/>
      <c r="H899" s="19"/>
      <c r="I899" s="19"/>
      <c r="J899" s="19"/>
      <c r="K899" s="19"/>
      <c r="L899" s="19"/>
      <c r="M899" s="19"/>
      <c r="N899" s="19"/>
      <c r="O899" s="19"/>
      <c r="P899" s="19"/>
      <c r="Q899" s="19"/>
      <c r="R899" s="19"/>
      <c r="S899" s="19"/>
      <c r="T899" s="19"/>
      <c r="U899" s="19"/>
      <c r="V899" s="19"/>
      <c r="W899" s="19"/>
      <c r="X899" s="19"/>
      <c r="Y899" s="19"/>
      <c r="Z899" s="19"/>
    </row>
    <row r="900" spans="1:26" ht="15.75" customHeight="1" x14ac:dyDescent="0.25">
      <c r="A900" s="19"/>
      <c r="B900" s="19"/>
      <c r="C900" s="27"/>
      <c r="D900" s="27"/>
      <c r="E900" s="27"/>
      <c r="F900" s="28"/>
      <c r="G900" s="19"/>
      <c r="H900" s="19"/>
      <c r="I900" s="19"/>
      <c r="J900" s="19"/>
      <c r="K900" s="19"/>
      <c r="L900" s="19"/>
      <c r="M900" s="19"/>
      <c r="N900" s="19"/>
      <c r="O900" s="19"/>
      <c r="P900" s="19"/>
      <c r="Q900" s="19"/>
      <c r="R900" s="19"/>
      <c r="S900" s="19"/>
      <c r="T900" s="19"/>
      <c r="U900" s="19"/>
      <c r="V900" s="19"/>
      <c r="W900" s="19"/>
      <c r="X900" s="19"/>
      <c r="Y900" s="19"/>
      <c r="Z900" s="19"/>
    </row>
    <row r="901" spans="1:26" ht="15.75" customHeight="1" x14ac:dyDescent="0.25">
      <c r="A901" s="19"/>
      <c r="B901" s="19"/>
      <c r="C901" s="27"/>
      <c r="D901" s="27"/>
      <c r="E901" s="27"/>
      <c r="F901" s="28"/>
      <c r="G901" s="19"/>
      <c r="H901" s="19"/>
      <c r="I901" s="19"/>
      <c r="J901" s="19"/>
      <c r="K901" s="19"/>
      <c r="L901" s="19"/>
      <c r="M901" s="19"/>
      <c r="N901" s="19"/>
      <c r="O901" s="19"/>
      <c r="P901" s="19"/>
      <c r="Q901" s="19"/>
      <c r="R901" s="19"/>
      <c r="S901" s="19"/>
      <c r="T901" s="19"/>
      <c r="U901" s="19"/>
      <c r="V901" s="19"/>
      <c r="W901" s="19"/>
      <c r="X901" s="19"/>
      <c r="Y901" s="19"/>
      <c r="Z901" s="19"/>
    </row>
    <row r="902" spans="1:26" ht="15.75" customHeight="1" x14ac:dyDescent="0.25">
      <c r="A902" s="19"/>
      <c r="B902" s="19"/>
      <c r="C902" s="27"/>
      <c r="D902" s="27"/>
      <c r="E902" s="27"/>
      <c r="F902" s="28"/>
      <c r="G902" s="19"/>
      <c r="H902" s="19"/>
      <c r="I902" s="19"/>
      <c r="J902" s="19"/>
      <c r="K902" s="19"/>
      <c r="L902" s="19"/>
      <c r="M902" s="19"/>
      <c r="N902" s="19"/>
      <c r="O902" s="19"/>
      <c r="P902" s="19"/>
      <c r="Q902" s="19"/>
      <c r="R902" s="19"/>
      <c r="S902" s="19"/>
      <c r="T902" s="19"/>
      <c r="U902" s="19"/>
      <c r="V902" s="19"/>
      <c r="W902" s="19"/>
      <c r="X902" s="19"/>
      <c r="Y902" s="19"/>
      <c r="Z902" s="19"/>
    </row>
    <row r="903" spans="1:26" ht="15.75" customHeight="1" x14ac:dyDescent="0.25">
      <c r="A903" s="19"/>
      <c r="B903" s="19"/>
      <c r="C903" s="27"/>
      <c r="D903" s="27"/>
      <c r="E903" s="27"/>
      <c r="F903" s="28"/>
      <c r="G903" s="19"/>
      <c r="H903" s="19"/>
      <c r="I903" s="19"/>
      <c r="J903" s="19"/>
      <c r="K903" s="19"/>
      <c r="L903" s="19"/>
      <c r="M903" s="19"/>
      <c r="N903" s="19"/>
      <c r="O903" s="19"/>
      <c r="P903" s="19"/>
      <c r="Q903" s="19"/>
      <c r="R903" s="19"/>
      <c r="S903" s="19"/>
      <c r="T903" s="19"/>
      <c r="U903" s="19"/>
      <c r="V903" s="19"/>
      <c r="W903" s="19"/>
      <c r="X903" s="19"/>
      <c r="Y903" s="19"/>
      <c r="Z903" s="19"/>
    </row>
    <row r="904" spans="1:26" ht="15.75" customHeight="1" x14ac:dyDescent="0.25">
      <c r="A904" s="19"/>
      <c r="B904" s="19"/>
      <c r="C904" s="27"/>
      <c r="D904" s="27"/>
      <c r="E904" s="27"/>
      <c r="F904" s="28"/>
      <c r="G904" s="19"/>
      <c r="H904" s="19"/>
      <c r="I904" s="19"/>
      <c r="J904" s="19"/>
      <c r="K904" s="19"/>
      <c r="L904" s="19"/>
      <c r="M904" s="19"/>
      <c r="N904" s="19"/>
      <c r="O904" s="19"/>
      <c r="P904" s="19"/>
      <c r="Q904" s="19"/>
      <c r="R904" s="19"/>
      <c r="S904" s="19"/>
      <c r="T904" s="19"/>
      <c r="U904" s="19"/>
      <c r="V904" s="19"/>
      <c r="W904" s="19"/>
      <c r="X904" s="19"/>
      <c r="Y904" s="19"/>
      <c r="Z904" s="19"/>
    </row>
    <row r="905" spans="1:26" ht="15.75" customHeight="1" x14ac:dyDescent="0.25">
      <c r="A905" s="19"/>
      <c r="B905" s="19"/>
      <c r="C905" s="27"/>
      <c r="D905" s="27"/>
      <c r="E905" s="27"/>
      <c r="F905" s="28"/>
      <c r="G905" s="19"/>
      <c r="H905" s="19"/>
      <c r="I905" s="19"/>
      <c r="J905" s="19"/>
      <c r="K905" s="19"/>
      <c r="L905" s="19"/>
      <c r="M905" s="19"/>
      <c r="N905" s="19"/>
      <c r="O905" s="19"/>
      <c r="P905" s="19"/>
      <c r="Q905" s="19"/>
      <c r="R905" s="19"/>
      <c r="S905" s="19"/>
      <c r="T905" s="19"/>
      <c r="U905" s="19"/>
      <c r="V905" s="19"/>
      <c r="W905" s="19"/>
      <c r="X905" s="19"/>
      <c r="Y905" s="19"/>
      <c r="Z905" s="19"/>
    </row>
    <row r="906" spans="1:26" ht="15.75" customHeight="1" x14ac:dyDescent="0.25">
      <c r="A906" s="19"/>
      <c r="B906" s="19"/>
      <c r="C906" s="27"/>
      <c r="D906" s="27"/>
      <c r="E906" s="27"/>
      <c r="F906" s="28"/>
      <c r="G906" s="19"/>
      <c r="H906" s="19"/>
      <c r="I906" s="19"/>
      <c r="J906" s="19"/>
      <c r="K906" s="19"/>
      <c r="L906" s="19"/>
      <c r="M906" s="19"/>
      <c r="N906" s="19"/>
      <c r="O906" s="19"/>
      <c r="P906" s="19"/>
      <c r="Q906" s="19"/>
      <c r="R906" s="19"/>
      <c r="S906" s="19"/>
      <c r="T906" s="19"/>
      <c r="U906" s="19"/>
      <c r="V906" s="19"/>
      <c r="W906" s="19"/>
      <c r="X906" s="19"/>
      <c r="Y906" s="19"/>
      <c r="Z906" s="19"/>
    </row>
    <row r="907" spans="1:26" ht="15.75" customHeight="1" x14ac:dyDescent="0.25">
      <c r="A907" s="19"/>
      <c r="B907" s="19"/>
      <c r="C907" s="27"/>
      <c r="D907" s="27"/>
      <c r="E907" s="27"/>
      <c r="F907" s="28"/>
      <c r="G907" s="19"/>
      <c r="H907" s="19"/>
      <c r="I907" s="19"/>
      <c r="J907" s="19"/>
      <c r="K907" s="19"/>
      <c r="L907" s="19"/>
      <c r="M907" s="19"/>
      <c r="N907" s="19"/>
      <c r="O907" s="19"/>
      <c r="P907" s="19"/>
      <c r="Q907" s="19"/>
      <c r="R907" s="19"/>
      <c r="S907" s="19"/>
      <c r="T907" s="19"/>
      <c r="U907" s="19"/>
      <c r="V907" s="19"/>
      <c r="W907" s="19"/>
      <c r="X907" s="19"/>
      <c r="Y907" s="19"/>
      <c r="Z907" s="19"/>
    </row>
    <row r="908" spans="1:26" ht="15.75" customHeight="1" x14ac:dyDescent="0.25">
      <c r="A908" s="19"/>
      <c r="B908" s="19"/>
      <c r="C908" s="27"/>
      <c r="D908" s="27"/>
      <c r="E908" s="27"/>
      <c r="F908" s="28"/>
      <c r="G908" s="19"/>
      <c r="H908" s="19"/>
      <c r="I908" s="19"/>
      <c r="J908" s="19"/>
      <c r="K908" s="19"/>
      <c r="L908" s="19"/>
      <c r="M908" s="19"/>
      <c r="N908" s="19"/>
      <c r="O908" s="19"/>
      <c r="P908" s="19"/>
      <c r="Q908" s="19"/>
      <c r="R908" s="19"/>
      <c r="S908" s="19"/>
      <c r="T908" s="19"/>
      <c r="U908" s="19"/>
      <c r="V908" s="19"/>
      <c r="W908" s="19"/>
      <c r="X908" s="19"/>
      <c r="Y908" s="19"/>
      <c r="Z908" s="19"/>
    </row>
    <row r="909" spans="1:26" ht="15.75" customHeight="1" x14ac:dyDescent="0.25">
      <c r="A909" s="19"/>
      <c r="B909" s="19"/>
      <c r="C909" s="27"/>
      <c r="D909" s="27"/>
      <c r="E909" s="27"/>
      <c r="F909" s="28"/>
      <c r="G909" s="19"/>
      <c r="H909" s="19"/>
      <c r="I909" s="19"/>
      <c r="J909" s="19"/>
      <c r="K909" s="19"/>
      <c r="L909" s="19"/>
      <c r="M909" s="19"/>
      <c r="N909" s="19"/>
      <c r="O909" s="19"/>
      <c r="P909" s="19"/>
      <c r="Q909" s="19"/>
      <c r="R909" s="19"/>
      <c r="S909" s="19"/>
      <c r="T909" s="19"/>
      <c r="U909" s="19"/>
      <c r="V909" s="19"/>
      <c r="W909" s="19"/>
      <c r="X909" s="19"/>
      <c r="Y909" s="19"/>
      <c r="Z909" s="19"/>
    </row>
    <row r="910" spans="1:26" ht="15.75" customHeight="1" x14ac:dyDescent="0.25">
      <c r="A910" s="19"/>
      <c r="B910" s="19"/>
      <c r="C910" s="27"/>
      <c r="D910" s="27"/>
      <c r="E910" s="27"/>
      <c r="F910" s="28"/>
      <c r="G910" s="19"/>
      <c r="H910" s="19"/>
      <c r="I910" s="19"/>
      <c r="J910" s="19"/>
      <c r="K910" s="19"/>
      <c r="L910" s="19"/>
      <c r="M910" s="19"/>
      <c r="N910" s="19"/>
      <c r="O910" s="19"/>
      <c r="P910" s="19"/>
      <c r="Q910" s="19"/>
      <c r="R910" s="19"/>
      <c r="S910" s="19"/>
      <c r="T910" s="19"/>
      <c r="U910" s="19"/>
      <c r="V910" s="19"/>
      <c r="W910" s="19"/>
      <c r="X910" s="19"/>
      <c r="Y910" s="19"/>
      <c r="Z910" s="19"/>
    </row>
    <row r="911" spans="1:26" ht="15.75" customHeight="1" x14ac:dyDescent="0.25">
      <c r="A911" s="19"/>
      <c r="B911" s="19"/>
      <c r="C911" s="27"/>
      <c r="D911" s="27"/>
      <c r="E911" s="27"/>
      <c r="F911" s="28"/>
      <c r="G911" s="19"/>
      <c r="H911" s="19"/>
      <c r="I911" s="19"/>
      <c r="J911" s="19"/>
      <c r="K911" s="19"/>
      <c r="L911" s="19"/>
      <c r="M911" s="19"/>
      <c r="N911" s="19"/>
      <c r="O911" s="19"/>
      <c r="P911" s="19"/>
      <c r="Q911" s="19"/>
      <c r="R911" s="19"/>
      <c r="S911" s="19"/>
      <c r="T911" s="19"/>
      <c r="U911" s="19"/>
      <c r="V911" s="19"/>
      <c r="W911" s="19"/>
      <c r="X911" s="19"/>
      <c r="Y911" s="19"/>
      <c r="Z911" s="19"/>
    </row>
    <row r="912" spans="1:26" ht="15.75" customHeight="1" x14ac:dyDescent="0.25">
      <c r="A912" s="19"/>
      <c r="B912" s="19"/>
      <c r="C912" s="27"/>
      <c r="D912" s="27"/>
      <c r="E912" s="27"/>
      <c r="F912" s="28"/>
      <c r="G912" s="19"/>
      <c r="H912" s="19"/>
      <c r="I912" s="19"/>
      <c r="J912" s="19"/>
      <c r="K912" s="19"/>
      <c r="L912" s="19"/>
      <c r="M912" s="19"/>
      <c r="N912" s="19"/>
      <c r="O912" s="19"/>
      <c r="P912" s="19"/>
      <c r="Q912" s="19"/>
      <c r="R912" s="19"/>
      <c r="S912" s="19"/>
      <c r="T912" s="19"/>
      <c r="U912" s="19"/>
      <c r="V912" s="19"/>
      <c r="W912" s="19"/>
      <c r="X912" s="19"/>
      <c r="Y912" s="19"/>
      <c r="Z912" s="19"/>
    </row>
    <row r="913" spans="1:26" ht="15.75" customHeight="1" x14ac:dyDescent="0.25">
      <c r="A913" s="19"/>
      <c r="B913" s="19"/>
      <c r="C913" s="27"/>
      <c r="D913" s="27"/>
      <c r="E913" s="27"/>
      <c r="F913" s="28"/>
      <c r="G913" s="19"/>
      <c r="H913" s="19"/>
      <c r="I913" s="19"/>
      <c r="J913" s="19"/>
      <c r="K913" s="19"/>
      <c r="L913" s="19"/>
      <c r="M913" s="19"/>
      <c r="N913" s="19"/>
      <c r="O913" s="19"/>
      <c r="P913" s="19"/>
      <c r="Q913" s="19"/>
      <c r="R913" s="19"/>
      <c r="S913" s="19"/>
      <c r="T913" s="19"/>
      <c r="U913" s="19"/>
      <c r="V913" s="19"/>
      <c r="W913" s="19"/>
      <c r="X913" s="19"/>
      <c r="Y913" s="19"/>
      <c r="Z913" s="19"/>
    </row>
    <row r="914" spans="1:26" ht="15.75" customHeight="1" x14ac:dyDescent="0.25">
      <c r="A914" s="19"/>
      <c r="B914" s="19"/>
      <c r="C914" s="27"/>
      <c r="D914" s="27"/>
      <c r="E914" s="27"/>
      <c r="F914" s="28"/>
      <c r="G914" s="19"/>
      <c r="H914" s="19"/>
      <c r="I914" s="19"/>
      <c r="J914" s="19"/>
      <c r="K914" s="19"/>
      <c r="L914" s="19"/>
      <c r="M914" s="19"/>
      <c r="N914" s="19"/>
      <c r="O914" s="19"/>
      <c r="P914" s="19"/>
      <c r="Q914" s="19"/>
      <c r="R914" s="19"/>
      <c r="S914" s="19"/>
      <c r="T914" s="19"/>
      <c r="U914" s="19"/>
      <c r="V914" s="19"/>
      <c r="W914" s="19"/>
      <c r="X914" s="19"/>
      <c r="Y914" s="19"/>
      <c r="Z914" s="19"/>
    </row>
    <row r="915" spans="1:26" ht="15.75" customHeight="1" x14ac:dyDescent="0.25">
      <c r="A915" s="19"/>
      <c r="B915" s="19"/>
      <c r="C915" s="27"/>
      <c r="D915" s="27"/>
      <c r="E915" s="27"/>
      <c r="F915" s="28"/>
      <c r="G915" s="19"/>
      <c r="H915" s="19"/>
      <c r="I915" s="19"/>
      <c r="J915" s="19"/>
      <c r="K915" s="19"/>
      <c r="L915" s="19"/>
      <c r="M915" s="19"/>
      <c r="N915" s="19"/>
      <c r="O915" s="19"/>
      <c r="P915" s="19"/>
      <c r="Q915" s="19"/>
      <c r="R915" s="19"/>
      <c r="S915" s="19"/>
      <c r="T915" s="19"/>
      <c r="U915" s="19"/>
      <c r="V915" s="19"/>
      <c r="W915" s="19"/>
      <c r="X915" s="19"/>
      <c r="Y915" s="19"/>
      <c r="Z915" s="19"/>
    </row>
    <row r="916" spans="1:26" ht="15.75" customHeight="1" x14ac:dyDescent="0.25">
      <c r="A916" s="19"/>
      <c r="B916" s="19"/>
      <c r="C916" s="27"/>
      <c r="D916" s="27"/>
      <c r="E916" s="27"/>
      <c r="F916" s="28"/>
      <c r="G916" s="19"/>
      <c r="H916" s="19"/>
      <c r="I916" s="19"/>
      <c r="J916" s="19"/>
      <c r="K916" s="19"/>
      <c r="L916" s="19"/>
      <c r="M916" s="19"/>
      <c r="N916" s="19"/>
      <c r="O916" s="19"/>
      <c r="P916" s="19"/>
      <c r="Q916" s="19"/>
      <c r="R916" s="19"/>
      <c r="S916" s="19"/>
      <c r="T916" s="19"/>
      <c r="U916" s="19"/>
      <c r="V916" s="19"/>
      <c r="W916" s="19"/>
      <c r="X916" s="19"/>
      <c r="Y916" s="19"/>
      <c r="Z916" s="19"/>
    </row>
    <row r="917" spans="1:26" ht="15.75" customHeight="1" x14ac:dyDescent="0.25">
      <c r="A917" s="19"/>
      <c r="B917" s="19"/>
      <c r="C917" s="27"/>
      <c r="D917" s="27"/>
      <c r="E917" s="27"/>
      <c r="F917" s="28"/>
      <c r="G917" s="19"/>
      <c r="H917" s="19"/>
      <c r="I917" s="19"/>
      <c r="J917" s="19"/>
      <c r="K917" s="19"/>
      <c r="L917" s="19"/>
      <c r="M917" s="19"/>
      <c r="N917" s="19"/>
      <c r="O917" s="19"/>
      <c r="P917" s="19"/>
      <c r="Q917" s="19"/>
      <c r="R917" s="19"/>
      <c r="S917" s="19"/>
      <c r="T917" s="19"/>
      <c r="U917" s="19"/>
      <c r="V917" s="19"/>
      <c r="W917" s="19"/>
      <c r="X917" s="19"/>
      <c r="Y917" s="19"/>
      <c r="Z917" s="19"/>
    </row>
    <row r="918" spans="1:26" ht="15.75" customHeight="1" x14ac:dyDescent="0.25">
      <c r="A918" s="19"/>
      <c r="B918" s="19"/>
      <c r="C918" s="27"/>
      <c r="D918" s="27"/>
      <c r="E918" s="27"/>
      <c r="F918" s="28"/>
      <c r="G918" s="19"/>
      <c r="H918" s="19"/>
      <c r="I918" s="19"/>
      <c r="J918" s="19"/>
      <c r="K918" s="19"/>
      <c r="L918" s="19"/>
      <c r="M918" s="19"/>
      <c r="N918" s="19"/>
      <c r="O918" s="19"/>
      <c r="P918" s="19"/>
      <c r="Q918" s="19"/>
      <c r="R918" s="19"/>
      <c r="S918" s="19"/>
      <c r="T918" s="19"/>
      <c r="U918" s="19"/>
      <c r="V918" s="19"/>
      <c r="W918" s="19"/>
      <c r="X918" s="19"/>
      <c r="Y918" s="19"/>
      <c r="Z918" s="19"/>
    </row>
    <row r="919" spans="1:26" ht="15.75" customHeight="1" x14ac:dyDescent="0.25">
      <c r="A919" s="19"/>
      <c r="B919" s="19"/>
      <c r="C919" s="27"/>
      <c r="D919" s="27"/>
      <c r="E919" s="27"/>
      <c r="F919" s="28"/>
      <c r="G919" s="19"/>
      <c r="H919" s="19"/>
      <c r="I919" s="19"/>
      <c r="J919" s="19"/>
      <c r="K919" s="19"/>
      <c r="L919" s="19"/>
      <c r="M919" s="19"/>
      <c r="N919" s="19"/>
      <c r="O919" s="19"/>
      <c r="P919" s="19"/>
      <c r="Q919" s="19"/>
      <c r="R919" s="19"/>
      <c r="S919" s="19"/>
      <c r="T919" s="19"/>
      <c r="U919" s="19"/>
      <c r="V919" s="19"/>
      <c r="W919" s="19"/>
      <c r="X919" s="19"/>
      <c r="Y919" s="19"/>
      <c r="Z919" s="19"/>
    </row>
    <row r="920" spans="1:26" ht="15.75" customHeight="1" x14ac:dyDescent="0.25">
      <c r="A920" s="19"/>
      <c r="B920" s="19"/>
      <c r="C920" s="27"/>
      <c r="D920" s="27"/>
      <c r="E920" s="27"/>
      <c r="F920" s="28"/>
      <c r="G920" s="19"/>
      <c r="H920" s="19"/>
      <c r="I920" s="19"/>
      <c r="J920" s="19"/>
      <c r="K920" s="19"/>
      <c r="L920" s="19"/>
      <c r="M920" s="19"/>
      <c r="N920" s="19"/>
      <c r="O920" s="19"/>
      <c r="P920" s="19"/>
      <c r="Q920" s="19"/>
      <c r="R920" s="19"/>
      <c r="S920" s="19"/>
      <c r="T920" s="19"/>
      <c r="U920" s="19"/>
      <c r="V920" s="19"/>
      <c r="W920" s="19"/>
      <c r="X920" s="19"/>
      <c r="Y920" s="19"/>
      <c r="Z920" s="19"/>
    </row>
    <row r="921" spans="1:26" ht="15.75" customHeight="1" x14ac:dyDescent="0.25">
      <c r="A921" s="19"/>
      <c r="B921" s="19"/>
      <c r="C921" s="27"/>
      <c r="D921" s="27"/>
      <c r="E921" s="27"/>
      <c r="F921" s="28"/>
      <c r="G921" s="19"/>
      <c r="H921" s="19"/>
      <c r="I921" s="19"/>
      <c r="J921" s="19"/>
      <c r="K921" s="19"/>
      <c r="L921" s="19"/>
      <c r="M921" s="19"/>
      <c r="N921" s="19"/>
      <c r="O921" s="19"/>
      <c r="P921" s="19"/>
      <c r="Q921" s="19"/>
      <c r="R921" s="19"/>
      <c r="S921" s="19"/>
      <c r="T921" s="19"/>
      <c r="U921" s="19"/>
      <c r="V921" s="19"/>
      <c r="W921" s="19"/>
      <c r="X921" s="19"/>
      <c r="Y921" s="19"/>
      <c r="Z921" s="19"/>
    </row>
    <row r="922" spans="1:26" ht="15.75" customHeight="1" x14ac:dyDescent="0.25">
      <c r="A922" s="19"/>
      <c r="B922" s="19"/>
      <c r="C922" s="27"/>
      <c r="D922" s="27"/>
      <c r="E922" s="27"/>
      <c r="F922" s="28"/>
      <c r="G922" s="19"/>
      <c r="H922" s="19"/>
      <c r="I922" s="19"/>
      <c r="J922" s="19"/>
      <c r="K922" s="19"/>
      <c r="L922" s="19"/>
      <c r="M922" s="19"/>
      <c r="N922" s="19"/>
      <c r="O922" s="19"/>
      <c r="P922" s="19"/>
      <c r="Q922" s="19"/>
      <c r="R922" s="19"/>
      <c r="S922" s="19"/>
      <c r="T922" s="19"/>
      <c r="U922" s="19"/>
      <c r="V922" s="19"/>
      <c r="W922" s="19"/>
      <c r="X922" s="19"/>
      <c r="Y922" s="19"/>
      <c r="Z922" s="19"/>
    </row>
    <row r="923" spans="1:26" ht="15.75" customHeight="1" x14ac:dyDescent="0.25">
      <c r="A923" s="19"/>
      <c r="B923" s="19"/>
      <c r="C923" s="27"/>
      <c r="D923" s="27"/>
      <c r="E923" s="27"/>
      <c r="F923" s="28"/>
      <c r="G923" s="19"/>
      <c r="H923" s="19"/>
      <c r="I923" s="19"/>
      <c r="J923" s="19"/>
      <c r="K923" s="19"/>
      <c r="L923" s="19"/>
      <c r="M923" s="19"/>
      <c r="N923" s="19"/>
      <c r="O923" s="19"/>
      <c r="P923" s="19"/>
      <c r="Q923" s="19"/>
      <c r="R923" s="19"/>
      <c r="S923" s="19"/>
      <c r="T923" s="19"/>
      <c r="U923" s="19"/>
      <c r="V923" s="19"/>
      <c r="W923" s="19"/>
      <c r="X923" s="19"/>
      <c r="Y923" s="19"/>
      <c r="Z923" s="19"/>
    </row>
    <row r="924" spans="1:26" ht="15.75" customHeight="1" x14ac:dyDescent="0.25">
      <c r="A924" s="19"/>
      <c r="B924" s="19"/>
      <c r="C924" s="27"/>
      <c r="D924" s="27"/>
      <c r="E924" s="27"/>
      <c r="F924" s="28"/>
      <c r="G924" s="19"/>
      <c r="H924" s="19"/>
      <c r="I924" s="19"/>
      <c r="J924" s="19"/>
      <c r="K924" s="19"/>
      <c r="L924" s="19"/>
      <c r="M924" s="19"/>
      <c r="N924" s="19"/>
      <c r="O924" s="19"/>
      <c r="P924" s="19"/>
      <c r="Q924" s="19"/>
      <c r="R924" s="19"/>
      <c r="S924" s="19"/>
      <c r="T924" s="19"/>
      <c r="U924" s="19"/>
      <c r="V924" s="19"/>
      <c r="W924" s="19"/>
      <c r="X924" s="19"/>
      <c r="Y924" s="19"/>
      <c r="Z924" s="19"/>
    </row>
    <row r="925" spans="1:26" ht="15.75" customHeight="1" x14ac:dyDescent="0.25">
      <c r="A925" s="19"/>
      <c r="B925" s="19"/>
      <c r="C925" s="27"/>
      <c r="D925" s="27"/>
      <c r="E925" s="27"/>
      <c r="F925" s="28"/>
      <c r="G925" s="19"/>
      <c r="H925" s="19"/>
      <c r="I925" s="19"/>
      <c r="J925" s="19"/>
      <c r="K925" s="19"/>
      <c r="L925" s="19"/>
      <c r="M925" s="19"/>
      <c r="N925" s="19"/>
      <c r="O925" s="19"/>
      <c r="P925" s="19"/>
      <c r="Q925" s="19"/>
      <c r="R925" s="19"/>
      <c r="S925" s="19"/>
      <c r="T925" s="19"/>
      <c r="U925" s="19"/>
      <c r="V925" s="19"/>
      <c r="W925" s="19"/>
      <c r="X925" s="19"/>
      <c r="Y925" s="19"/>
      <c r="Z925" s="19"/>
    </row>
    <row r="926" spans="1:26" ht="15.75" customHeight="1" x14ac:dyDescent="0.25">
      <c r="A926" s="19"/>
      <c r="B926" s="19"/>
      <c r="C926" s="27"/>
      <c r="D926" s="27"/>
      <c r="E926" s="27"/>
      <c r="F926" s="28"/>
      <c r="G926" s="19"/>
      <c r="H926" s="19"/>
      <c r="I926" s="19"/>
      <c r="J926" s="19"/>
      <c r="K926" s="19"/>
      <c r="L926" s="19"/>
      <c r="M926" s="19"/>
      <c r="N926" s="19"/>
      <c r="O926" s="19"/>
      <c r="P926" s="19"/>
      <c r="Q926" s="19"/>
      <c r="R926" s="19"/>
      <c r="S926" s="19"/>
      <c r="T926" s="19"/>
      <c r="U926" s="19"/>
      <c r="V926" s="19"/>
      <c r="W926" s="19"/>
      <c r="X926" s="19"/>
      <c r="Y926" s="19"/>
      <c r="Z926" s="19"/>
    </row>
    <row r="927" spans="1:26" ht="15.75" customHeight="1" x14ac:dyDescent="0.25">
      <c r="A927" s="19"/>
      <c r="B927" s="19"/>
      <c r="C927" s="27"/>
      <c r="D927" s="27"/>
      <c r="E927" s="27"/>
      <c r="F927" s="28"/>
      <c r="G927" s="19"/>
      <c r="H927" s="19"/>
      <c r="I927" s="19"/>
      <c r="J927" s="19"/>
      <c r="K927" s="19"/>
      <c r="L927" s="19"/>
      <c r="M927" s="19"/>
      <c r="N927" s="19"/>
      <c r="O927" s="19"/>
      <c r="P927" s="19"/>
      <c r="Q927" s="19"/>
      <c r="R927" s="19"/>
      <c r="S927" s="19"/>
      <c r="T927" s="19"/>
      <c r="U927" s="19"/>
      <c r="V927" s="19"/>
      <c r="W927" s="19"/>
      <c r="X927" s="19"/>
      <c r="Y927" s="19"/>
      <c r="Z927" s="19"/>
    </row>
    <row r="928" spans="1:26" ht="15.75" customHeight="1" x14ac:dyDescent="0.25">
      <c r="A928" s="19"/>
      <c r="B928" s="19"/>
      <c r="C928" s="27"/>
      <c r="D928" s="27"/>
      <c r="E928" s="27"/>
      <c r="F928" s="28"/>
      <c r="G928" s="19"/>
      <c r="H928" s="19"/>
      <c r="I928" s="19"/>
      <c r="J928" s="19"/>
      <c r="K928" s="19"/>
      <c r="L928" s="19"/>
      <c r="M928" s="19"/>
      <c r="N928" s="19"/>
      <c r="O928" s="19"/>
      <c r="P928" s="19"/>
      <c r="Q928" s="19"/>
      <c r="R928" s="19"/>
      <c r="S928" s="19"/>
      <c r="T928" s="19"/>
      <c r="U928" s="19"/>
      <c r="V928" s="19"/>
      <c r="W928" s="19"/>
      <c r="X928" s="19"/>
      <c r="Y928" s="19"/>
      <c r="Z928" s="19"/>
    </row>
    <row r="929" spans="1:26" ht="15.75" customHeight="1" x14ac:dyDescent="0.25">
      <c r="A929" s="19"/>
      <c r="B929" s="19"/>
      <c r="C929" s="27"/>
      <c r="D929" s="27"/>
      <c r="E929" s="27"/>
      <c r="F929" s="28"/>
      <c r="G929" s="19"/>
      <c r="H929" s="19"/>
      <c r="I929" s="19"/>
      <c r="J929" s="19"/>
      <c r="K929" s="19"/>
      <c r="L929" s="19"/>
      <c r="M929" s="19"/>
      <c r="N929" s="19"/>
      <c r="O929" s="19"/>
      <c r="P929" s="19"/>
      <c r="Q929" s="19"/>
      <c r="R929" s="19"/>
      <c r="S929" s="19"/>
      <c r="T929" s="19"/>
      <c r="U929" s="19"/>
      <c r="V929" s="19"/>
      <c r="W929" s="19"/>
      <c r="X929" s="19"/>
      <c r="Y929" s="19"/>
      <c r="Z929" s="19"/>
    </row>
    <row r="930" spans="1:26" ht="15.75" customHeight="1" x14ac:dyDescent="0.25">
      <c r="A930" s="19"/>
      <c r="B930" s="19"/>
      <c r="C930" s="27"/>
      <c r="D930" s="27"/>
      <c r="E930" s="27"/>
      <c r="F930" s="28"/>
      <c r="G930" s="19"/>
      <c r="H930" s="19"/>
      <c r="I930" s="19"/>
      <c r="J930" s="19"/>
      <c r="K930" s="19"/>
      <c r="L930" s="19"/>
      <c r="M930" s="19"/>
      <c r="N930" s="19"/>
      <c r="O930" s="19"/>
      <c r="P930" s="19"/>
      <c r="Q930" s="19"/>
      <c r="R930" s="19"/>
      <c r="S930" s="19"/>
      <c r="T930" s="19"/>
      <c r="U930" s="19"/>
      <c r="V930" s="19"/>
      <c r="W930" s="19"/>
      <c r="X930" s="19"/>
      <c r="Y930" s="19"/>
      <c r="Z930" s="19"/>
    </row>
    <row r="931" spans="1:26" ht="15.75" customHeight="1" x14ac:dyDescent="0.25">
      <c r="A931" s="19"/>
      <c r="B931" s="19"/>
      <c r="C931" s="27"/>
      <c r="D931" s="27"/>
      <c r="E931" s="27"/>
      <c r="F931" s="28"/>
      <c r="G931" s="19"/>
      <c r="H931" s="19"/>
      <c r="I931" s="19"/>
      <c r="J931" s="19"/>
      <c r="K931" s="19"/>
      <c r="L931" s="19"/>
      <c r="M931" s="19"/>
      <c r="N931" s="19"/>
      <c r="O931" s="19"/>
      <c r="P931" s="19"/>
      <c r="Q931" s="19"/>
      <c r="R931" s="19"/>
      <c r="S931" s="19"/>
      <c r="T931" s="19"/>
      <c r="U931" s="19"/>
      <c r="V931" s="19"/>
      <c r="W931" s="19"/>
      <c r="X931" s="19"/>
      <c r="Y931" s="19"/>
      <c r="Z931" s="19"/>
    </row>
    <row r="932" spans="1:26" ht="15.75" customHeight="1" x14ac:dyDescent="0.25">
      <c r="A932" s="19"/>
      <c r="B932" s="19"/>
      <c r="C932" s="27"/>
      <c r="D932" s="27"/>
      <c r="E932" s="27"/>
      <c r="F932" s="28"/>
      <c r="G932" s="19"/>
      <c r="H932" s="19"/>
      <c r="I932" s="19"/>
      <c r="J932" s="19"/>
      <c r="K932" s="19"/>
      <c r="L932" s="19"/>
      <c r="M932" s="19"/>
      <c r="N932" s="19"/>
      <c r="O932" s="19"/>
      <c r="P932" s="19"/>
      <c r="Q932" s="19"/>
      <c r="R932" s="19"/>
      <c r="S932" s="19"/>
      <c r="T932" s="19"/>
      <c r="U932" s="19"/>
      <c r="V932" s="19"/>
      <c r="W932" s="19"/>
      <c r="X932" s="19"/>
      <c r="Y932" s="19"/>
      <c r="Z932" s="19"/>
    </row>
    <row r="933" spans="1:26" ht="15.75" customHeight="1" x14ac:dyDescent="0.25">
      <c r="A933" s="19"/>
      <c r="B933" s="19"/>
      <c r="C933" s="27"/>
      <c r="D933" s="27"/>
      <c r="E933" s="27"/>
      <c r="F933" s="28"/>
      <c r="G933" s="19"/>
      <c r="H933" s="19"/>
      <c r="I933" s="19"/>
      <c r="J933" s="19"/>
      <c r="K933" s="19"/>
      <c r="L933" s="19"/>
      <c r="M933" s="19"/>
      <c r="N933" s="19"/>
      <c r="O933" s="19"/>
      <c r="P933" s="19"/>
      <c r="Q933" s="19"/>
      <c r="R933" s="19"/>
      <c r="S933" s="19"/>
      <c r="T933" s="19"/>
      <c r="U933" s="19"/>
      <c r="V933" s="19"/>
      <c r="W933" s="19"/>
      <c r="X933" s="19"/>
      <c r="Y933" s="19"/>
      <c r="Z933" s="19"/>
    </row>
    <row r="934" spans="1:26" ht="15.75" customHeight="1" x14ac:dyDescent="0.25">
      <c r="A934" s="19"/>
      <c r="B934" s="19"/>
      <c r="C934" s="27"/>
      <c r="D934" s="27"/>
      <c r="E934" s="27"/>
      <c r="F934" s="28"/>
      <c r="G934" s="19"/>
      <c r="H934" s="19"/>
      <c r="I934" s="19"/>
      <c r="J934" s="19"/>
      <c r="K934" s="19"/>
      <c r="L934" s="19"/>
      <c r="M934" s="19"/>
      <c r="N934" s="19"/>
      <c r="O934" s="19"/>
      <c r="P934" s="19"/>
      <c r="Q934" s="19"/>
      <c r="R934" s="19"/>
      <c r="S934" s="19"/>
      <c r="T934" s="19"/>
      <c r="U934" s="19"/>
      <c r="V934" s="19"/>
      <c r="W934" s="19"/>
      <c r="X934" s="19"/>
      <c r="Y934" s="19"/>
      <c r="Z934" s="19"/>
    </row>
    <row r="935" spans="1:26" ht="15.75" customHeight="1" x14ac:dyDescent="0.25">
      <c r="A935" s="19"/>
      <c r="B935" s="19"/>
      <c r="C935" s="27"/>
      <c r="D935" s="27"/>
      <c r="E935" s="27"/>
      <c r="F935" s="28"/>
      <c r="G935" s="19"/>
      <c r="H935" s="19"/>
      <c r="I935" s="19"/>
      <c r="J935" s="19"/>
      <c r="K935" s="19"/>
      <c r="L935" s="19"/>
      <c r="M935" s="19"/>
      <c r="N935" s="19"/>
      <c r="O935" s="19"/>
      <c r="P935" s="19"/>
      <c r="Q935" s="19"/>
      <c r="R935" s="19"/>
      <c r="S935" s="19"/>
      <c r="T935" s="19"/>
      <c r="U935" s="19"/>
      <c r="V935" s="19"/>
      <c r="W935" s="19"/>
      <c r="X935" s="19"/>
      <c r="Y935" s="19"/>
      <c r="Z935" s="19"/>
    </row>
    <row r="936" spans="1:26" ht="15.75" customHeight="1" x14ac:dyDescent="0.25">
      <c r="A936" s="19"/>
      <c r="B936" s="19"/>
      <c r="C936" s="27"/>
      <c r="D936" s="27"/>
      <c r="E936" s="27"/>
      <c r="F936" s="28"/>
      <c r="G936" s="19"/>
      <c r="H936" s="19"/>
      <c r="I936" s="19"/>
      <c r="J936" s="19"/>
      <c r="K936" s="19"/>
      <c r="L936" s="19"/>
      <c r="M936" s="19"/>
      <c r="N936" s="19"/>
      <c r="O936" s="19"/>
      <c r="P936" s="19"/>
      <c r="Q936" s="19"/>
      <c r="R936" s="19"/>
      <c r="S936" s="19"/>
      <c r="T936" s="19"/>
      <c r="U936" s="19"/>
      <c r="V936" s="19"/>
      <c r="W936" s="19"/>
      <c r="X936" s="19"/>
      <c r="Y936" s="19"/>
      <c r="Z936" s="19"/>
    </row>
    <row r="937" spans="1:26" ht="15.75" customHeight="1" x14ac:dyDescent="0.25">
      <c r="A937" s="19"/>
      <c r="B937" s="19"/>
      <c r="C937" s="27"/>
      <c r="D937" s="27"/>
      <c r="E937" s="27"/>
      <c r="F937" s="28"/>
      <c r="G937" s="19"/>
      <c r="H937" s="19"/>
      <c r="I937" s="19"/>
      <c r="J937" s="19"/>
      <c r="K937" s="19"/>
      <c r="L937" s="19"/>
      <c r="M937" s="19"/>
      <c r="N937" s="19"/>
      <c r="O937" s="19"/>
      <c r="P937" s="19"/>
      <c r="Q937" s="19"/>
      <c r="R937" s="19"/>
      <c r="S937" s="19"/>
      <c r="T937" s="19"/>
      <c r="U937" s="19"/>
      <c r="V937" s="19"/>
      <c r="W937" s="19"/>
      <c r="X937" s="19"/>
      <c r="Y937" s="19"/>
      <c r="Z937" s="19"/>
    </row>
    <row r="938" spans="1:26" ht="15.75" customHeight="1" x14ac:dyDescent="0.25">
      <c r="A938" s="19"/>
      <c r="B938" s="19"/>
      <c r="C938" s="27"/>
      <c r="D938" s="27"/>
      <c r="E938" s="27"/>
      <c r="F938" s="28"/>
      <c r="G938" s="19"/>
      <c r="H938" s="19"/>
      <c r="I938" s="19"/>
      <c r="J938" s="19"/>
      <c r="K938" s="19"/>
      <c r="L938" s="19"/>
      <c r="M938" s="19"/>
      <c r="N938" s="19"/>
      <c r="O938" s="19"/>
      <c r="P938" s="19"/>
      <c r="Q938" s="19"/>
      <c r="R938" s="19"/>
      <c r="S938" s="19"/>
      <c r="T938" s="19"/>
      <c r="U938" s="19"/>
      <c r="V938" s="19"/>
      <c r="W938" s="19"/>
      <c r="X938" s="19"/>
      <c r="Y938" s="19"/>
      <c r="Z938" s="19"/>
    </row>
    <row r="939" spans="1:26" ht="15.75" customHeight="1" x14ac:dyDescent="0.25">
      <c r="A939" s="19"/>
      <c r="B939" s="19"/>
      <c r="C939" s="27"/>
      <c r="D939" s="27"/>
      <c r="E939" s="27"/>
      <c r="F939" s="28"/>
      <c r="G939" s="19"/>
      <c r="H939" s="19"/>
      <c r="I939" s="19"/>
      <c r="J939" s="19"/>
      <c r="K939" s="19"/>
      <c r="L939" s="19"/>
      <c r="M939" s="19"/>
      <c r="N939" s="19"/>
      <c r="O939" s="19"/>
      <c r="P939" s="19"/>
      <c r="Q939" s="19"/>
      <c r="R939" s="19"/>
      <c r="S939" s="19"/>
      <c r="T939" s="19"/>
      <c r="U939" s="19"/>
      <c r="V939" s="19"/>
      <c r="W939" s="19"/>
      <c r="X939" s="19"/>
      <c r="Y939" s="19"/>
      <c r="Z939" s="19"/>
    </row>
    <row r="940" spans="1:26" ht="15.75" customHeight="1" x14ac:dyDescent="0.25">
      <c r="A940" s="19"/>
      <c r="B940" s="19"/>
      <c r="C940" s="27"/>
      <c r="D940" s="27"/>
      <c r="E940" s="27"/>
      <c r="F940" s="28"/>
      <c r="G940" s="19"/>
      <c r="H940" s="19"/>
      <c r="I940" s="19"/>
      <c r="J940" s="19"/>
      <c r="K940" s="19"/>
      <c r="L940" s="19"/>
      <c r="M940" s="19"/>
      <c r="N940" s="19"/>
      <c r="O940" s="19"/>
      <c r="P940" s="19"/>
      <c r="Q940" s="19"/>
      <c r="R940" s="19"/>
      <c r="S940" s="19"/>
      <c r="T940" s="19"/>
      <c r="U940" s="19"/>
      <c r="V940" s="19"/>
      <c r="W940" s="19"/>
      <c r="X940" s="19"/>
      <c r="Y940" s="19"/>
      <c r="Z940" s="19"/>
    </row>
    <row r="941" spans="1:26" ht="15.75" customHeight="1" x14ac:dyDescent="0.25">
      <c r="A941" s="19"/>
      <c r="B941" s="19"/>
      <c r="C941" s="27"/>
      <c r="D941" s="27"/>
      <c r="E941" s="27"/>
      <c r="F941" s="28"/>
      <c r="G941" s="19"/>
      <c r="H941" s="19"/>
      <c r="I941" s="19"/>
      <c r="J941" s="19"/>
      <c r="K941" s="19"/>
      <c r="L941" s="19"/>
      <c r="M941" s="19"/>
      <c r="N941" s="19"/>
      <c r="O941" s="19"/>
      <c r="P941" s="19"/>
      <c r="Q941" s="19"/>
      <c r="R941" s="19"/>
      <c r="S941" s="19"/>
      <c r="T941" s="19"/>
      <c r="U941" s="19"/>
      <c r="V941" s="19"/>
      <c r="W941" s="19"/>
      <c r="X941" s="19"/>
      <c r="Y941" s="19"/>
      <c r="Z941" s="19"/>
    </row>
    <row r="942" spans="1:26" ht="15.75" customHeight="1" x14ac:dyDescent="0.25">
      <c r="A942" s="19"/>
      <c r="B942" s="19"/>
      <c r="C942" s="27"/>
      <c r="D942" s="27"/>
      <c r="E942" s="27"/>
      <c r="F942" s="28"/>
      <c r="G942" s="19"/>
      <c r="H942" s="19"/>
      <c r="I942" s="19"/>
      <c r="J942" s="19"/>
      <c r="K942" s="19"/>
      <c r="L942" s="19"/>
      <c r="M942" s="19"/>
      <c r="N942" s="19"/>
      <c r="O942" s="19"/>
      <c r="P942" s="19"/>
      <c r="Q942" s="19"/>
      <c r="R942" s="19"/>
      <c r="S942" s="19"/>
      <c r="T942" s="19"/>
      <c r="U942" s="19"/>
      <c r="V942" s="19"/>
      <c r="W942" s="19"/>
      <c r="X942" s="19"/>
      <c r="Y942" s="19"/>
      <c r="Z942" s="19"/>
    </row>
    <row r="943" spans="1:26" ht="15.75" customHeight="1" x14ac:dyDescent="0.25">
      <c r="A943" s="19"/>
      <c r="B943" s="19"/>
      <c r="C943" s="27"/>
      <c r="D943" s="27"/>
      <c r="E943" s="27"/>
      <c r="F943" s="28"/>
      <c r="G943" s="19"/>
      <c r="H943" s="19"/>
      <c r="I943" s="19"/>
      <c r="J943" s="19"/>
      <c r="K943" s="19"/>
      <c r="L943" s="19"/>
      <c r="M943" s="19"/>
      <c r="N943" s="19"/>
      <c r="O943" s="19"/>
      <c r="P943" s="19"/>
      <c r="Q943" s="19"/>
      <c r="R943" s="19"/>
      <c r="S943" s="19"/>
      <c r="T943" s="19"/>
      <c r="U943" s="19"/>
      <c r="V943" s="19"/>
      <c r="W943" s="19"/>
      <c r="X943" s="19"/>
      <c r="Y943" s="19"/>
      <c r="Z943" s="19"/>
    </row>
    <row r="944" spans="1:26" ht="15.75" customHeight="1" x14ac:dyDescent="0.25">
      <c r="A944" s="19"/>
      <c r="B944" s="19"/>
      <c r="C944" s="27"/>
      <c r="D944" s="27"/>
      <c r="E944" s="27"/>
      <c r="F944" s="28"/>
      <c r="G944" s="19"/>
      <c r="H944" s="19"/>
      <c r="I944" s="19"/>
      <c r="J944" s="19"/>
      <c r="K944" s="19"/>
      <c r="L944" s="19"/>
      <c r="M944" s="19"/>
      <c r="N944" s="19"/>
      <c r="O944" s="19"/>
      <c r="P944" s="19"/>
      <c r="Q944" s="19"/>
      <c r="R944" s="19"/>
      <c r="S944" s="19"/>
      <c r="T944" s="19"/>
      <c r="U944" s="19"/>
      <c r="V944" s="19"/>
      <c r="W944" s="19"/>
      <c r="X944" s="19"/>
      <c r="Y944" s="19"/>
      <c r="Z944" s="19"/>
    </row>
    <row r="945" spans="1:26" ht="15.75" customHeight="1" x14ac:dyDescent="0.25">
      <c r="A945" s="19"/>
      <c r="B945" s="19"/>
      <c r="C945" s="27"/>
      <c r="D945" s="27"/>
      <c r="E945" s="27"/>
      <c r="F945" s="28"/>
      <c r="G945" s="19"/>
      <c r="H945" s="19"/>
      <c r="I945" s="19"/>
      <c r="J945" s="19"/>
      <c r="K945" s="19"/>
      <c r="L945" s="19"/>
      <c r="M945" s="19"/>
      <c r="N945" s="19"/>
      <c r="O945" s="19"/>
      <c r="P945" s="19"/>
      <c r="Q945" s="19"/>
      <c r="R945" s="19"/>
      <c r="S945" s="19"/>
      <c r="T945" s="19"/>
      <c r="U945" s="19"/>
      <c r="V945" s="19"/>
      <c r="W945" s="19"/>
      <c r="X945" s="19"/>
      <c r="Y945" s="19"/>
      <c r="Z945" s="19"/>
    </row>
    <row r="946" spans="1:26" ht="15.75" customHeight="1" x14ac:dyDescent="0.25">
      <c r="A946" s="19"/>
      <c r="B946" s="19"/>
      <c r="C946" s="27"/>
      <c r="D946" s="27"/>
      <c r="E946" s="27"/>
      <c r="F946" s="28"/>
      <c r="G946" s="19"/>
      <c r="H946" s="19"/>
      <c r="I946" s="19"/>
      <c r="J946" s="19"/>
      <c r="K946" s="19"/>
      <c r="L946" s="19"/>
      <c r="M946" s="19"/>
      <c r="N946" s="19"/>
      <c r="O946" s="19"/>
      <c r="P946" s="19"/>
      <c r="Q946" s="19"/>
      <c r="R946" s="19"/>
      <c r="S946" s="19"/>
      <c r="T946" s="19"/>
      <c r="U946" s="19"/>
      <c r="V946" s="19"/>
      <c r="W946" s="19"/>
      <c r="X946" s="19"/>
      <c r="Y946" s="19"/>
      <c r="Z946" s="19"/>
    </row>
    <row r="947" spans="1:26" ht="15.75" customHeight="1" x14ac:dyDescent="0.25">
      <c r="A947" s="19"/>
      <c r="B947" s="19"/>
      <c r="C947" s="27"/>
      <c r="D947" s="27"/>
      <c r="E947" s="27"/>
      <c r="F947" s="28"/>
      <c r="G947" s="19"/>
      <c r="H947" s="19"/>
      <c r="I947" s="19"/>
      <c r="J947" s="19"/>
      <c r="K947" s="19"/>
      <c r="L947" s="19"/>
      <c r="M947" s="19"/>
      <c r="N947" s="19"/>
      <c r="O947" s="19"/>
      <c r="P947" s="19"/>
      <c r="Q947" s="19"/>
      <c r="R947" s="19"/>
      <c r="S947" s="19"/>
      <c r="T947" s="19"/>
      <c r="U947" s="19"/>
      <c r="V947" s="19"/>
      <c r="W947" s="19"/>
      <c r="X947" s="19"/>
      <c r="Y947" s="19"/>
      <c r="Z947" s="19"/>
    </row>
    <row r="948" spans="1:26" ht="15.75" customHeight="1" x14ac:dyDescent="0.25">
      <c r="A948" s="19"/>
      <c r="B948" s="19"/>
      <c r="C948" s="27"/>
      <c r="D948" s="27"/>
      <c r="E948" s="27"/>
      <c r="F948" s="28"/>
      <c r="G948" s="19"/>
      <c r="H948" s="19"/>
      <c r="I948" s="19"/>
      <c r="J948" s="19"/>
      <c r="K948" s="19"/>
      <c r="L948" s="19"/>
      <c r="M948" s="19"/>
      <c r="N948" s="19"/>
      <c r="O948" s="19"/>
      <c r="P948" s="19"/>
      <c r="Q948" s="19"/>
      <c r="R948" s="19"/>
      <c r="S948" s="19"/>
      <c r="T948" s="19"/>
      <c r="U948" s="19"/>
      <c r="V948" s="19"/>
      <c r="W948" s="19"/>
      <c r="X948" s="19"/>
      <c r="Y948" s="19"/>
      <c r="Z948" s="19"/>
    </row>
    <row r="949" spans="1:26" ht="15.75" customHeight="1" x14ac:dyDescent="0.25">
      <c r="A949" s="19"/>
      <c r="B949" s="19"/>
      <c r="C949" s="27"/>
      <c r="D949" s="27"/>
      <c r="E949" s="27"/>
      <c r="F949" s="28"/>
      <c r="G949" s="19"/>
      <c r="H949" s="19"/>
      <c r="I949" s="19"/>
      <c r="J949" s="19"/>
      <c r="K949" s="19"/>
      <c r="L949" s="19"/>
      <c r="M949" s="19"/>
      <c r="N949" s="19"/>
      <c r="O949" s="19"/>
      <c r="P949" s="19"/>
      <c r="Q949" s="19"/>
      <c r="R949" s="19"/>
      <c r="S949" s="19"/>
      <c r="T949" s="19"/>
      <c r="U949" s="19"/>
      <c r="V949" s="19"/>
      <c r="W949" s="19"/>
      <c r="X949" s="19"/>
      <c r="Y949" s="19"/>
      <c r="Z949" s="19"/>
    </row>
    <row r="950" spans="1:26" ht="15.75" customHeight="1" x14ac:dyDescent="0.25">
      <c r="A950" s="19"/>
      <c r="B950" s="19"/>
      <c r="C950" s="27"/>
      <c r="D950" s="27"/>
      <c r="E950" s="27"/>
      <c r="F950" s="28"/>
      <c r="G950" s="19"/>
      <c r="H950" s="19"/>
      <c r="I950" s="19"/>
      <c r="J950" s="19"/>
      <c r="K950" s="19"/>
      <c r="L950" s="19"/>
      <c r="M950" s="19"/>
      <c r="N950" s="19"/>
      <c r="O950" s="19"/>
      <c r="P950" s="19"/>
      <c r="Q950" s="19"/>
      <c r="R950" s="19"/>
      <c r="S950" s="19"/>
      <c r="T950" s="19"/>
      <c r="U950" s="19"/>
      <c r="V950" s="19"/>
      <c r="W950" s="19"/>
      <c r="X950" s="19"/>
      <c r="Y950" s="19"/>
      <c r="Z950" s="19"/>
    </row>
    <row r="951" spans="1:26" ht="15.75" customHeight="1" x14ac:dyDescent="0.25">
      <c r="A951" s="19"/>
      <c r="B951" s="19"/>
      <c r="C951" s="27"/>
      <c r="D951" s="27"/>
      <c r="E951" s="27"/>
      <c r="F951" s="28"/>
      <c r="G951" s="19"/>
      <c r="H951" s="19"/>
      <c r="I951" s="19"/>
      <c r="J951" s="19"/>
      <c r="K951" s="19"/>
      <c r="L951" s="19"/>
      <c r="M951" s="19"/>
      <c r="N951" s="19"/>
      <c r="O951" s="19"/>
      <c r="P951" s="19"/>
      <c r="Q951" s="19"/>
      <c r="R951" s="19"/>
      <c r="S951" s="19"/>
      <c r="T951" s="19"/>
      <c r="U951" s="19"/>
      <c r="V951" s="19"/>
      <c r="W951" s="19"/>
      <c r="X951" s="19"/>
      <c r="Y951" s="19"/>
      <c r="Z951" s="19"/>
    </row>
    <row r="952" spans="1:26" ht="15.75" customHeight="1" x14ac:dyDescent="0.25">
      <c r="A952" s="19"/>
      <c r="B952" s="19"/>
      <c r="C952" s="27"/>
      <c r="D952" s="27"/>
      <c r="E952" s="27"/>
      <c r="F952" s="28"/>
      <c r="G952" s="19"/>
      <c r="H952" s="19"/>
      <c r="I952" s="19"/>
      <c r="J952" s="19"/>
      <c r="K952" s="19"/>
      <c r="L952" s="19"/>
      <c r="M952" s="19"/>
      <c r="N952" s="19"/>
      <c r="O952" s="19"/>
      <c r="P952" s="19"/>
      <c r="Q952" s="19"/>
      <c r="R952" s="19"/>
      <c r="S952" s="19"/>
      <c r="T952" s="19"/>
      <c r="U952" s="19"/>
      <c r="V952" s="19"/>
      <c r="W952" s="19"/>
      <c r="X952" s="19"/>
      <c r="Y952" s="19"/>
      <c r="Z952" s="19"/>
    </row>
    <row r="953" spans="1:26" ht="15.75" customHeight="1" x14ac:dyDescent="0.25">
      <c r="A953" s="19"/>
      <c r="B953" s="19"/>
      <c r="C953" s="27"/>
      <c r="D953" s="27"/>
      <c r="E953" s="27"/>
      <c r="F953" s="28"/>
      <c r="G953" s="19"/>
      <c r="H953" s="19"/>
      <c r="I953" s="19"/>
      <c r="J953" s="19"/>
      <c r="K953" s="19"/>
      <c r="L953" s="19"/>
      <c r="M953" s="19"/>
      <c r="N953" s="19"/>
      <c r="O953" s="19"/>
      <c r="P953" s="19"/>
      <c r="Q953" s="19"/>
      <c r="R953" s="19"/>
      <c r="S953" s="19"/>
      <c r="T953" s="19"/>
      <c r="U953" s="19"/>
      <c r="V953" s="19"/>
      <c r="W953" s="19"/>
      <c r="X953" s="19"/>
      <c r="Y953" s="19"/>
      <c r="Z953" s="19"/>
    </row>
    <row r="954" spans="1:26" ht="15.75" customHeight="1" x14ac:dyDescent="0.25">
      <c r="A954" s="19"/>
      <c r="B954" s="19"/>
      <c r="C954" s="27"/>
      <c r="D954" s="27"/>
      <c r="E954" s="27"/>
      <c r="F954" s="28"/>
      <c r="G954" s="19"/>
      <c r="H954" s="19"/>
      <c r="I954" s="19"/>
      <c r="J954" s="19"/>
      <c r="K954" s="19"/>
      <c r="L954" s="19"/>
      <c r="M954" s="19"/>
      <c r="N954" s="19"/>
      <c r="O954" s="19"/>
      <c r="P954" s="19"/>
      <c r="Q954" s="19"/>
      <c r="R954" s="19"/>
      <c r="S954" s="19"/>
      <c r="T954" s="19"/>
      <c r="U954" s="19"/>
      <c r="V954" s="19"/>
      <c r="W954" s="19"/>
      <c r="X954" s="19"/>
      <c r="Y954" s="19"/>
      <c r="Z954" s="19"/>
    </row>
    <row r="955" spans="1:26" ht="15.75" customHeight="1" x14ac:dyDescent="0.25">
      <c r="A955" s="19"/>
      <c r="B955" s="19"/>
      <c r="C955" s="27"/>
      <c r="D955" s="27"/>
      <c r="E955" s="27"/>
      <c r="F955" s="28"/>
      <c r="G955" s="19"/>
      <c r="H955" s="19"/>
      <c r="I955" s="19"/>
      <c r="J955" s="19"/>
      <c r="K955" s="19"/>
      <c r="L955" s="19"/>
      <c r="M955" s="19"/>
      <c r="N955" s="19"/>
      <c r="O955" s="19"/>
      <c r="P955" s="19"/>
      <c r="Q955" s="19"/>
      <c r="R955" s="19"/>
      <c r="S955" s="19"/>
      <c r="T955" s="19"/>
      <c r="U955" s="19"/>
      <c r="V955" s="19"/>
      <c r="W955" s="19"/>
      <c r="X955" s="19"/>
      <c r="Y955" s="19"/>
      <c r="Z955" s="19"/>
    </row>
    <row r="956" spans="1:26" ht="15.75" customHeight="1" x14ac:dyDescent="0.25">
      <c r="A956" s="19"/>
      <c r="B956" s="19"/>
      <c r="C956" s="27"/>
      <c r="D956" s="27"/>
      <c r="E956" s="27"/>
      <c r="F956" s="28"/>
      <c r="G956" s="19"/>
      <c r="H956" s="19"/>
      <c r="I956" s="19"/>
      <c r="J956" s="19"/>
      <c r="K956" s="19"/>
      <c r="L956" s="19"/>
      <c r="M956" s="19"/>
      <c r="N956" s="19"/>
      <c r="O956" s="19"/>
      <c r="P956" s="19"/>
      <c r="Q956" s="19"/>
      <c r="R956" s="19"/>
      <c r="S956" s="19"/>
      <c r="T956" s="19"/>
      <c r="U956" s="19"/>
      <c r="V956" s="19"/>
      <c r="W956" s="19"/>
      <c r="X956" s="19"/>
      <c r="Y956" s="19"/>
      <c r="Z956" s="19"/>
    </row>
    <row r="957" spans="1:26" ht="15.75" customHeight="1" x14ac:dyDescent="0.25">
      <c r="A957" s="19"/>
      <c r="B957" s="19"/>
      <c r="C957" s="27"/>
      <c r="D957" s="27"/>
      <c r="E957" s="27"/>
      <c r="F957" s="28"/>
      <c r="G957" s="19"/>
      <c r="H957" s="19"/>
      <c r="I957" s="19"/>
      <c r="J957" s="19"/>
      <c r="K957" s="19"/>
      <c r="L957" s="19"/>
      <c r="M957" s="19"/>
      <c r="N957" s="19"/>
      <c r="O957" s="19"/>
      <c r="P957" s="19"/>
      <c r="Q957" s="19"/>
      <c r="R957" s="19"/>
      <c r="S957" s="19"/>
      <c r="T957" s="19"/>
      <c r="U957" s="19"/>
      <c r="V957" s="19"/>
      <c r="W957" s="19"/>
      <c r="X957" s="19"/>
      <c r="Y957" s="19"/>
      <c r="Z957" s="19"/>
    </row>
    <row r="958" spans="1:26" ht="15.75" customHeight="1" x14ac:dyDescent="0.25">
      <c r="A958" s="19"/>
      <c r="B958" s="19"/>
      <c r="C958" s="27"/>
      <c r="D958" s="27"/>
      <c r="E958" s="27"/>
      <c r="F958" s="28"/>
      <c r="G958" s="19"/>
      <c r="H958" s="19"/>
      <c r="I958" s="19"/>
      <c r="J958" s="19"/>
      <c r="K958" s="19"/>
      <c r="L958" s="19"/>
      <c r="M958" s="19"/>
      <c r="N958" s="19"/>
      <c r="O958" s="19"/>
      <c r="P958" s="19"/>
      <c r="Q958" s="19"/>
      <c r="R958" s="19"/>
      <c r="S958" s="19"/>
      <c r="T958" s="19"/>
      <c r="U958" s="19"/>
      <c r="V958" s="19"/>
      <c r="W958" s="19"/>
      <c r="X958" s="19"/>
      <c r="Y958" s="19"/>
      <c r="Z958" s="19"/>
    </row>
    <row r="959" spans="1:26" ht="15.75" customHeight="1" x14ac:dyDescent="0.25">
      <c r="A959" s="19"/>
      <c r="B959" s="19"/>
      <c r="C959" s="27"/>
      <c r="D959" s="27"/>
      <c r="E959" s="27"/>
      <c r="F959" s="28"/>
      <c r="G959" s="19"/>
      <c r="H959" s="19"/>
      <c r="I959" s="19"/>
      <c r="J959" s="19"/>
      <c r="K959" s="19"/>
      <c r="L959" s="19"/>
      <c r="M959" s="19"/>
      <c r="N959" s="19"/>
      <c r="O959" s="19"/>
      <c r="P959" s="19"/>
      <c r="Q959" s="19"/>
      <c r="R959" s="19"/>
      <c r="S959" s="19"/>
      <c r="T959" s="19"/>
      <c r="U959" s="19"/>
      <c r="V959" s="19"/>
      <c r="W959" s="19"/>
      <c r="X959" s="19"/>
      <c r="Y959" s="19"/>
      <c r="Z959" s="19"/>
    </row>
    <row r="960" spans="1:26" ht="15.75" customHeight="1" x14ac:dyDescent="0.25">
      <c r="A960" s="19"/>
      <c r="B960" s="19"/>
      <c r="C960" s="27"/>
      <c r="D960" s="27"/>
      <c r="E960" s="27"/>
      <c r="F960" s="28"/>
      <c r="G960" s="19"/>
      <c r="H960" s="19"/>
      <c r="I960" s="19"/>
      <c r="J960" s="19"/>
      <c r="K960" s="19"/>
      <c r="L960" s="19"/>
      <c r="M960" s="19"/>
      <c r="N960" s="19"/>
      <c r="O960" s="19"/>
      <c r="P960" s="19"/>
      <c r="Q960" s="19"/>
      <c r="R960" s="19"/>
      <c r="S960" s="19"/>
      <c r="T960" s="19"/>
      <c r="U960" s="19"/>
      <c r="V960" s="19"/>
      <c r="W960" s="19"/>
      <c r="X960" s="19"/>
      <c r="Y960" s="19"/>
      <c r="Z960" s="19"/>
    </row>
    <row r="961" spans="1:26" ht="15.75" customHeight="1" x14ac:dyDescent="0.25">
      <c r="A961" s="19"/>
      <c r="B961" s="19"/>
      <c r="C961" s="27"/>
      <c r="D961" s="27"/>
      <c r="E961" s="27"/>
      <c r="F961" s="28"/>
      <c r="G961" s="19"/>
      <c r="H961" s="19"/>
      <c r="I961" s="19"/>
      <c r="J961" s="19"/>
      <c r="K961" s="19"/>
      <c r="L961" s="19"/>
      <c r="M961" s="19"/>
      <c r="N961" s="19"/>
      <c r="O961" s="19"/>
      <c r="P961" s="19"/>
      <c r="Q961" s="19"/>
      <c r="R961" s="19"/>
      <c r="S961" s="19"/>
      <c r="T961" s="19"/>
      <c r="U961" s="19"/>
      <c r="V961" s="19"/>
      <c r="W961" s="19"/>
      <c r="X961" s="19"/>
      <c r="Y961" s="19"/>
      <c r="Z961" s="19"/>
    </row>
    <row r="962" spans="1:26" ht="15.75" customHeight="1" x14ac:dyDescent="0.25">
      <c r="A962" s="19"/>
      <c r="B962" s="19"/>
      <c r="C962" s="27"/>
      <c r="D962" s="27"/>
      <c r="E962" s="27"/>
      <c r="F962" s="28"/>
      <c r="G962" s="19"/>
      <c r="H962" s="19"/>
      <c r="I962" s="19"/>
      <c r="J962" s="19"/>
      <c r="K962" s="19"/>
      <c r="L962" s="19"/>
      <c r="M962" s="19"/>
      <c r="N962" s="19"/>
      <c r="O962" s="19"/>
      <c r="P962" s="19"/>
      <c r="Q962" s="19"/>
      <c r="R962" s="19"/>
      <c r="S962" s="19"/>
      <c r="T962" s="19"/>
      <c r="U962" s="19"/>
      <c r="V962" s="19"/>
      <c r="W962" s="19"/>
      <c r="X962" s="19"/>
      <c r="Y962" s="19"/>
      <c r="Z962" s="19"/>
    </row>
    <row r="963" spans="1:26" ht="15.75" customHeight="1" x14ac:dyDescent="0.25">
      <c r="A963" s="19"/>
      <c r="B963" s="19"/>
      <c r="C963" s="27"/>
      <c r="D963" s="27"/>
      <c r="E963" s="27"/>
      <c r="F963" s="28"/>
      <c r="G963" s="19"/>
      <c r="H963" s="19"/>
      <c r="I963" s="19"/>
      <c r="J963" s="19"/>
      <c r="K963" s="19"/>
      <c r="L963" s="19"/>
      <c r="M963" s="19"/>
      <c r="N963" s="19"/>
      <c r="O963" s="19"/>
      <c r="P963" s="19"/>
      <c r="Q963" s="19"/>
      <c r="R963" s="19"/>
      <c r="S963" s="19"/>
      <c r="T963" s="19"/>
      <c r="U963" s="19"/>
      <c r="V963" s="19"/>
      <c r="W963" s="19"/>
      <c r="X963" s="19"/>
      <c r="Y963" s="19"/>
      <c r="Z963" s="19"/>
    </row>
    <row r="964" spans="1:26" ht="15.75" customHeight="1" x14ac:dyDescent="0.25">
      <c r="A964" s="19"/>
      <c r="B964" s="19"/>
      <c r="C964" s="27"/>
      <c r="D964" s="27"/>
      <c r="E964" s="27"/>
      <c r="F964" s="28"/>
      <c r="G964" s="19"/>
      <c r="H964" s="19"/>
      <c r="I964" s="19"/>
      <c r="J964" s="19"/>
      <c r="K964" s="19"/>
      <c r="L964" s="19"/>
      <c r="M964" s="19"/>
      <c r="N964" s="19"/>
      <c r="O964" s="19"/>
      <c r="P964" s="19"/>
      <c r="Q964" s="19"/>
      <c r="R964" s="19"/>
      <c r="S964" s="19"/>
      <c r="T964" s="19"/>
      <c r="U964" s="19"/>
      <c r="V964" s="19"/>
      <c r="W964" s="19"/>
      <c r="X964" s="19"/>
      <c r="Y964" s="19"/>
      <c r="Z964" s="19"/>
    </row>
    <row r="965" spans="1:26" ht="15.75" customHeight="1" x14ac:dyDescent="0.25">
      <c r="A965" s="19"/>
      <c r="B965" s="19"/>
      <c r="C965" s="27"/>
      <c r="D965" s="27"/>
      <c r="E965" s="27"/>
      <c r="F965" s="28"/>
      <c r="G965" s="19"/>
      <c r="H965" s="19"/>
      <c r="I965" s="19"/>
      <c r="J965" s="19"/>
      <c r="K965" s="19"/>
      <c r="L965" s="19"/>
      <c r="M965" s="19"/>
      <c r="N965" s="19"/>
      <c r="O965" s="19"/>
      <c r="P965" s="19"/>
      <c r="Q965" s="19"/>
      <c r="R965" s="19"/>
      <c r="S965" s="19"/>
      <c r="T965" s="19"/>
      <c r="U965" s="19"/>
      <c r="V965" s="19"/>
      <c r="W965" s="19"/>
      <c r="X965" s="19"/>
      <c r="Y965" s="19"/>
      <c r="Z965" s="19"/>
    </row>
    <row r="966" spans="1:26" ht="15.75" customHeight="1" x14ac:dyDescent="0.25">
      <c r="A966" s="19"/>
      <c r="B966" s="19"/>
      <c r="C966" s="27"/>
      <c r="D966" s="27"/>
      <c r="E966" s="27"/>
      <c r="F966" s="28"/>
      <c r="G966" s="19"/>
      <c r="H966" s="19"/>
      <c r="I966" s="19"/>
      <c r="J966" s="19"/>
      <c r="K966" s="19"/>
      <c r="L966" s="19"/>
      <c r="M966" s="19"/>
      <c r="N966" s="19"/>
      <c r="O966" s="19"/>
      <c r="P966" s="19"/>
      <c r="Q966" s="19"/>
      <c r="R966" s="19"/>
      <c r="S966" s="19"/>
      <c r="T966" s="19"/>
      <c r="U966" s="19"/>
      <c r="V966" s="19"/>
      <c r="W966" s="19"/>
      <c r="X966" s="19"/>
      <c r="Y966" s="19"/>
      <c r="Z966" s="19"/>
    </row>
    <row r="967" spans="1:26" ht="15.75" customHeight="1" x14ac:dyDescent="0.25">
      <c r="A967" s="19"/>
      <c r="B967" s="19"/>
      <c r="C967" s="27"/>
      <c r="D967" s="27"/>
      <c r="E967" s="27"/>
      <c r="F967" s="28"/>
      <c r="G967" s="19"/>
      <c r="H967" s="19"/>
      <c r="I967" s="19"/>
      <c r="J967" s="19"/>
      <c r="K967" s="19"/>
      <c r="L967" s="19"/>
      <c r="M967" s="19"/>
      <c r="N967" s="19"/>
      <c r="O967" s="19"/>
      <c r="P967" s="19"/>
      <c r="Q967" s="19"/>
      <c r="R967" s="19"/>
      <c r="S967" s="19"/>
      <c r="T967" s="19"/>
      <c r="U967" s="19"/>
      <c r="V967" s="19"/>
      <c r="W967" s="19"/>
      <c r="X967" s="19"/>
      <c r="Y967" s="19"/>
      <c r="Z967" s="19"/>
    </row>
    <row r="968" spans="1:26" ht="15.75" customHeight="1" x14ac:dyDescent="0.25">
      <c r="A968" s="19"/>
      <c r="B968" s="19"/>
      <c r="C968" s="27"/>
      <c r="D968" s="27"/>
      <c r="E968" s="27"/>
      <c r="F968" s="28"/>
      <c r="G968" s="19"/>
      <c r="H968" s="19"/>
      <c r="I968" s="19"/>
      <c r="J968" s="19"/>
      <c r="K968" s="19"/>
      <c r="L968" s="19"/>
      <c r="M968" s="19"/>
      <c r="N968" s="19"/>
      <c r="O968" s="19"/>
      <c r="P968" s="19"/>
      <c r="Q968" s="19"/>
      <c r="R968" s="19"/>
      <c r="S968" s="19"/>
      <c r="T968" s="19"/>
      <c r="U968" s="19"/>
      <c r="V968" s="19"/>
      <c r="W968" s="19"/>
      <c r="X968" s="19"/>
      <c r="Y968" s="19"/>
      <c r="Z968" s="19"/>
    </row>
    <row r="969" spans="1:26" ht="15.75" customHeight="1" x14ac:dyDescent="0.25">
      <c r="A969" s="19"/>
      <c r="B969" s="19"/>
      <c r="C969" s="27"/>
      <c r="D969" s="27"/>
      <c r="E969" s="27"/>
      <c r="F969" s="28"/>
      <c r="G969" s="19"/>
      <c r="H969" s="19"/>
      <c r="I969" s="19"/>
      <c r="J969" s="19"/>
      <c r="K969" s="19"/>
      <c r="L969" s="19"/>
      <c r="M969" s="19"/>
      <c r="N969" s="19"/>
      <c r="O969" s="19"/>
      <c r="P969" s="19"/>
      <c r="Q969" s="19"/>
      <c r="R969" s="19"/>
      <c r="S969" s="19"/>
      <c r="T969" s="19"/>
      <c r="U969" s="19"/>
      <c r="V969" s="19"/>
      <c r="W969" s="19"/>
      <c r="X969" s="19"/>
      <c r="Y969" s="19"/>
      <c r="Z969" s="19"/>
    </row>
    <row r="970" spans="1:26" ht="15.75" customHeight="1" x14ac:dyDescent="0.25">
      <c r="A970" s="19"/>
      <c r="B970" s="19"/>
      <c r="C970" s="27"/>
      <c r="D970" s="27"/>
      <c r="E970" s="27"/>
      <c r="F970" s="28"/>
      <c r="G970" s="19"/>
      <c r="H970" s="19"/>
      <c r="I970" s="19"/>
      <c r="J970" s="19"/>
      <c r="K970" s="19"/>
      <c r="L970" s="19"/>
      <c r="M970" s="19"/>
      <c r="N970" s="19"/>
      <c r="O970" s="19"/>
      <c r="P970" s="19"/>
      <c r="Q970" s="19"/>
      <c r="R970" s="19"/>
      <c r="S970" s="19"/>
      <c r="T970" s="19"/>
      <c r="U970" s="19"/>
      <c r="V970" s="19"/>
      <c r="W970" s="19"/>
      <c r="X970" s="19"/>
      <c r="Y970" s="19"/>
      <c r="Z970" s="19"/>
    </row>
    <row r="971" spans="1:26" ht="15.75" customHeight="1" x14ac:dyDescent="0.25">
      <c r="A971" s="19"/>
      <c r="B971" s="19"/>
      <c r="C971" s="27"/>
      <c r="D971" s="27"/>
      <c r="E971" s="27"/>
      <c r="F971" s="28"/>
      <c r="G971" s="19"/>
      <c r="H971" s="19"/>
      <c r="I971" s="19"/>
      <c r="J971" s="19"/>
      <c r="K971" s="19"/>
      <c r="L971" s="19"/>
      <c r="M971" s="19"/>
      <c r="N971" s="19"/>
      <c r="O971" s="19"/>
      <c r="P971" s="19"/>
      <c r="Q971" s="19"/>
      <c r="R971" s="19"/>
      <c r="S971" s="19"/>
      <c r="T971" s="19"/>
      <c r="U971" s="19"/>
      <c r="V971" s="19"/>
      <c r="W971" s="19"/>
      <c r="X971" s="19"/>
      <c r="Y971" s="19"/>
      <c r="Z971" s="19"/>
    </row>
    <row r="972" spans="1:26" ht="15.75" customHeight="1" x14ac:dyDescent="0.25">
      <c r="A972" s="19"/>
      <c r="B972" s="19"/>
      <c r="C972" s="27"/>
      <c r="D972" s="27"/>
      <c r="E972" s="27"/>
      <c r="F972" s="28"/>
      <c r="G972" s="19"/>
      <c r="H972" s="19"/>
      <c r="I972" s="19"/>
      <c r="J972" s="19"/>
      <c r="K972" s="19"/>
      <c r="L972" s="19"/>
      <c r="M972" s="19"/>
      <c r="N972" s="19"/>
      <c r="O972" s="19"/>
      <c r="P972" s="19"/>
      <c r="Q972" s="19"/>
      <c r="R972" s="19"/>
      <c r="S972" s="19"/>
      <c r="T972" s="19"/>
      <c r="U972" s="19"/>
      <c r="V972" s="19"/>
      <c r="W972" s="19"/>
      <c r="X972" s="19"/>
      <c r="Y972" s="19"/>
      <c r="Z972" s="19"/>
    </row>
    <row r="973" spans="1:26" ht="15.75" customHeight="1" x14ac:dyDescent="0.25">
      <c r="A973" s="19"/>
      <c r="B973" s="19"/>
      <c r="C973" s="27"/>
      <c r="D973" s="27"/>
      <c r="E973" s="27"/>
      <c r="F973" s="28"/>
      <c r="G973" s="19"/>
      <c r="H973" s="19"/>
      <c r="I973" s="19"/>
      <c r="J973" s="19"/>
      <c r="K973" s="19"/>
      <c r="L973" s="19"/>
      <c r="M973" s="19"/>
      <c r="N973" s="19"/>
      <c r="O973" s="19"/>
      <c r="P973" s="19"/>
      <c r="Q973" s="19"/>
      <c r="R973" s="19"/>
      <c r="S973" s="19"/>
      <c r="T973" s="19"/>
      <c r="U973" s="19"/>
      <c r="V973" s="19"/>
      <c r="W973" s="19"/>
      <c r="X973" s="19"/>
      <c r="Y973" s="19"/>
      <c r="Z973" s="19"/>
    </row>
    <row r="974" spans="1:26" ht="15.75" customHeight="1" x14ac:dyDescent="0.25">
      <c r="A974" s="19"/>
      <c r="B974" s="19"/>
      <c r="C974" s="27"/>
      <c r="D974" s="27"/>
      <c r="E974" s="27"/>
      <c r="F974" s="28"/>
      <c r="G974" s="19"/>
      <c r="H974" s="19"/>
      <c r="I974" s="19"/>
      <c r="J974" s="19"/>
      <c r="K974" s="19"/>
      <c r="L974" s="19"/>
      <c r="M974" s="19"/>
      <c r="N974" s="19"/>
      <c r="O974" s="19"/>
      <c r="P974" s="19"/>
      <c r="Q974" s="19"/>
      <c r="R974" s="19"/>
      <c r="S974" s="19"/>
      <c r="T974" s="19"/>
      <c r="U974" s="19"/>
      <c r="V974" s="19"/>
      <c r="W974" s="19"/>
      <c r="X974" s="19"/>
      <c r="Y974" s="19"/>
      <c r="Z974" s="19"/>
    </row>
    <row r="975" spans="1:26" ht="15.75" customHeight="1" x14ac:dyDescent="0.25">
      <c r="A975" s="19"/>
      <c r="B975" s="19"/>
      <c r="C975" s="27"/>
      <c r="D975" s="27"/>
      <c r="E975" s="27"/>
      <c r="F975" s="28"/>
      <c r="G975" s="19"/>
      <c r="H975" s="19"/>
      <c r="I975" s="19"/>
      <c r="J975" s="19"/>
      <c r="K975" s="19"/>
      <c r="L975" s="19"/>
      <c r="M975" s="19"/>
      <c r="N975" s="19"/>
      <c r="O975" s="19"/>
      <c r="P975" s="19"/>
      <c r="Q975" s="19"/>
      <c r="R975" s="19"/>
      <c r="S975" s="19"/>
      <c r="T975" s="19"/>
      <c r="U975" s="19"/>
      <c r="V975" s="19"/>
      <c r="W975" s="19"/>
      <c r="X975" s="19"/>
      <c r="Y975" s="19"/>
      <c r="Z975" s="19"/>
    </row>
    <row r="976" spans="1:26" ht="15.75" customHeight="1" x14ac:dyDescent="0.25">
      <c r="A976" s="19"/>
      <c r="B976" s="19"/>
      <c r="C976" s="27"/>
      <c r="D976" s="27"/>
      <c r="E976" s="27"/>
      <c r="F976" s="28"/>
      <c r="G976" s="19"/>
      <c r="H976" s="19"/>
      <c r="I976" s="19"/>
      <c r="J976" s="19"/>
      <c r="K976" s="19"/>
      <c r="L976" s="19"/>
      <c r="M976" s="19"/>
      <c r="N976" s="19"/>
      <c r="O976" s="19"/>
      <c r="P976" s="19"/>
      <c r="Q976" s="19"/>
      <c r="R976" s="19"/>
      <c r="S976" s="19"/>
      <c r="T976" s="19"/>
      <c r="U976" s="19"/>
      <c r="V976" s="19"/>
      <c r="W976" s="19"/>
      <c r="X976" s="19"/>
      <c r="Y976" s="19"/>
      <c r="Z976" s="19"/>
    </row>
    <row r="977" spans="1:26" ht="15.75" customHeight="1" x14ac:dyDescent="0.25">
      <c r="A977" s="19"/>
      <c r="B977" s="19"/>
      <c r="C977" s="27"/>
      <c r="D977" s="27"/>
      <c r="E977" s="27"/>
      <c r="F977" s="28"/>
      <c r="G977" s="19"/>
      <c r="H977" s="19"/>
      <c r="I977" s="19"/>
      <c r="J977" s="19"/>
      <c r="K977" s="19"/>
      <c r="L977" s="19"/>
      <c r="M977" s="19"/>
      <c r="N977" s="19"/>
      <c r="O977" s="19"/>
      <c r="P977" s="19"/>
      <c r="Q977" s="19"/>
      <c r="R977" s="19"/>
      <c r="S977" s="19"/>
      <c r="T977" s="19"/>
      <c r="U977" s="19"/>
      <c r="V977" s="19"/>
      <c r="W977" s="19"/>
      <c r="X977" s="19"/>
      <c r="Y977" s="19"/>
      <c r="Z977" s="19"/>
    </row>
    <row r="978" spans="1:26" ht="15.75" customHeight="1" x14ac:dyDescent="0.25">
      <c r="A978" s="19"/>
      <c r="B978" s="19"/>
      <c r="C978" s="27"/>
      <c r="D978" s="27"/>
      <c r="E978" s="27"/>
      <c r="F978" s="28"/>
      <c r="G978" s="19"/>
      <c r="H978" s="19"/>
      <c r="I978" s="19"/>
      <c r="J978" s="19"/>
      <c r="K978" s="19"/>
      <c r="L978" s="19"/>
      <c r="M978" s="19"/>
      <c r="N978" s="19"/>
      <c r="O978" s="19"/>
      <c r="P978" s="19"/>
      <c r="Q978" s="19"/>
      <c r="R978" s="19"/>
      <c r="S978" s="19"/>
      <c r="T978" s="19"/>
      <c r="U978" s="19"/>
      <c r="V978" s="19"/>
      <c r="W978" s="19"/>
      <c r="X978" s="19"/>
      <c r="Y978" s="19"/>
      <c r="Z978" s="19"/>
    </row>
    <row r="979" spans="1:26" ht="15.75" customHeight="1" x14ac:dyDescent="0.25">
      <c r="A979" s="19"/>
      <c r="B979" s="19"/>
      <c r="C979" s="27"/>
      <c r="D979" s="27"/>
      <c r="E979" s="27"/>
      <c r="F979" s="28"/>
      <c r="G979" s="19"/>
      <c r="H979" s="19"/>
      <c r="I979" s="19"/>
      <c r="J979" s="19"/>
      <c r="K979" s="19"/>
      <c r="L979" s="19"/>
      <c r="M979" s="19"/>
      <c r="N979" s="19"/>
      <c r="O979" s="19"/>
      <c r="P979" s="19"/>
      <c r="Q979" s="19"/>
      <c r="R979" s="19"/>
      <c r="S979" s="19"/>
      <c r="T979" s="19"/>
      <c r="U979" s="19"/>
      <c r="V979" s="19"/>
      <c r="W979" s="19"/>
      <c r="X979" s="19"/>
      <c r="Y979" s="19"/>
      <c r="Z979" s="19"/>
    </row>
    <row r="980" spans="1:26" ht="15.75" customHeight="1" x14ac:dyDescent="0.25">
      <c r="A980" s="19"/>
      <c r="B980" s="19"/>
      <c r="C980" s="27"/>
      <c r="D980" s="27"/>
      <c r="E980" s="27"/>
      <c r="F980" s="28"/>
      <c r="G980" s="19"/>
      <c r="H980" s="19"/>
      <c r="I980" s="19"/>
      <c r="J980" s="19"/>
      <c r="K980" s="19"/>
      <c r="L980" s="19"/>
      <c r="M980" s="19"/>
      <c r="N980" s="19"/>
      <c r="O980" s="19"/>
      <c r="P980" s="19"/>
      <c r="Q980" s="19"/>
      <c r="R980" s="19"/>
      <c r="S980" s="19"/>
      <c r="T980" s="19"/>
      <c r="U980" s="19"/>
      <c r="V980" s="19"/>
      <c r="W980" s="19"/>
      <c r="X980" s="19"/>
      <c r="Y980" s="19"/>
      <c r="Z980" s="19"/>
    </row>
  </sheetData>
  <phoneticPr fontId="10" type="noConversion"/>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8"/>
  <sheetViews>
    <sheetView view="pageBreakPreview" zoomScaleNormal="100" zoomScaleSheetLayoutView="100" workbookViewId="0">
      <selection activeCell="H3" sqref="H3"/>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7"/>
      <c r="D1" s="27"/>
      <c r="E1" s="27"/>
      <c r="F1" s="28"/>
      <c r="G1" s="19"/>
      <c r="H1" s="19"/>
      <c r="I1" s="19"/>
      <c r="J1" s="19"/>
      <c r="K1" s="19"/>
      <c r="L1" s="19"/>
      <c r="M1" s="19"/>
      <c r="N1" s="19"/>
      <c r="O1" s="19"/>
      <c r="P1" s="19"/>
      <c r="Q1" s="19"/>
      <c r="R1" s="19"/>
      <c r="S1" s="19"/>
      <c r="T1" s="19"/>
      <c r="U1" s="19"/>
      <c r="V1" s="19"/>
      <c r="W1" s="19"/>
      <c r="X1" s="19"/>
      <c r="Y1" s="19"/>
      <c r="Z1" s="19"/>
    </row>
    <row r="2" spans="1:26" ht="15.6" x14ac:dyDescent="0.25">
      <c r="A2" s="29" t="str">
        <f>General!A2</f>
        <v>PRENTON RUFC CHANGING ROOMS</v>
      </c>
      <c r="B2" s="19"/>
      <c r="C2" s="27"/>
      <c r="D2" s="27"/>
      <c r="E2" s="27"/>
      <c r="F2" s="28"/>
      <c r="G2" s="19"/>
      <c r="H2" s="19"/>
      <c r="I2" s="19"/>
      <c r="J2" s="19"/>
      <c r="K2" s="19"/>
      <c r="L2" s="19"/>
      <c r="M2" s="19"/>
      <c r="N2" s="19"/>
      <c r="O2" s="19"/>
      <c r="P2" s="19"/>
      <c r="Q2" s="19"/>
      <c r="R2" s="19"/>
      <c r="S2" s="19"/>
      <c r="T2" s="19"/>
      <c r="U2" s="19"/>
      <c r="V2" s="19"/>
      <c r="W2" s="19"/>
      <c r="X2" s="19"/>
      <c r="Y2" s="19"/>
      <c r="Z2" s="19"/>
    </row>
    <row r="3" spans="1:26" x14ac:dyDescent="0.25">
      <c r="A3" s="19"/>
      <c r="B3" s="19"/>
      <c r="C3" s="27"/>
      <c r="D3" s="27"/>
      <c r="E3" s="27"/>
      <c r="F3" s="28"/>
      <c r="G3" s="19"/>
      <c r="H3" s="19"/>
      <c r="I3" s="19"/>
      <c r="J3" s="19"/>
      <c r="K3" s="19"/>
      <c r="L3" s="19"/>
      <c r="M3" s="19"/>
      <c r="N3" s="19"/>
      <c r="O3" s="19"/>
      <c r="P3" s="19"/>
      <c r="Q3" s="19"/>
      <c r="R3" s="19"/>
      <c r="S3" s="19"/>
      <c r="T3" s="19"/>
      <c r="U3" s="19"/>
      <c r="V3" s="19"/>
      <c r="W3" s="19"/>
      <c r="X3" s="19"/>
      <c r="Y3" s="19"/>
      <c r="Z3" s="19"/>
    </row>
    <row r="4" spans="1:26" ht="15.6" x14ac:dyDescent="0.25">
      <c r="A4" s="29" t="s">
        <v>19</v>
      </c>
      <c r="B4" s="19"/>
      <c r="C4" s="27"/>
      <c r="D4" s="27"/>
      <c r="E4" s="27"/>
      <c r="F4" s="28"/>
      <c r="G4" s="19"/>
      <c r="H4" s="19"/>
      <c r="I4" s="19"/>
      <c r="J4" s="19"/>
      <c r="K4" s="19"/>
      <c r="L4" s="19"/>
      <c r="M4" s="19"/>
      <c r="N4" s="19"/>
      <c r="O4" s="19"/>
      <c r="P4" s="19"/>
      <c r="Q4" s="19"/>
      <c r="R4" s="19"/>
      <c r="S4" s="19"/>
      <c r="T4" s="19"/>
      <c r="U4" s="19"/>
      <c r="V4" s="19"/>
      <c r="W4" s="19"/>
      <c r="X4" s="19"/>
      <c r="Y4" s="19"/>
      <c r="Z4" s="19"/>
    </row>
    <row r="5" spans="1:26" x14ac:dyDescent="0.25">
      <c r="A5" s="19"/>
      <c r="B5" s="19"/>
      <c r="C5" s="27"/>
      <c r="D5" s="27"/>
      <c r="E5" s="27"/>
      <c r="F5" s="28"/>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30"/>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7" t="s">
        <v>20</v>
      </c>
      <c r="C8" s="16"/>
      <c r="D8" s="27"/>
      <c r="E8" s="18"/>
      <c r="F8" s="5"/>
      <c r="G8" s="19"/>
      <c r="H8" s="19"/>
      <c r="I8" s="19"/>
      <c r="J8" s="19"/>
      <c r="K8" s="19"/>
      <c r="L8" s="19"/>
      <c r="M8" s="19"/>
      <c r="N8" s="19"/>
      <c r="O8" s="19"/>
      <c r="P8" s="19"/>
      <c r="Q8" s="19"/>
      <c r="R8" s="19"/>
      <c r="S8" s="19"/>
      <c r="T8" s="19"/>
      <c r="U8" s="19"/>
      <c r="V8" s="19"/>
      <c r="W8" s="19"/>
      <c r="X8" s="19"/>
      <c r="Y8" s="19"/>
      <c r="Z8" s="19"/>
    </row>
    <row r="9" spans="1:26" x14ac:dyDescent="0.25">
      <c r="A9" s="14"/>
      <c r="B9" s="23"/>
      <c r="C9" s="16"/>
      <c r="D9" s="27"/>
      <c r="E9" s="18"/>
      <c r="F9" s="5"/>
      <c r="G9" s="19"/>
      <c r="H9" s="19"/>
      <c r="I9" s="19"/>
      <c r="J9" s="19"/>
      <c r="K9" s="19"/>
      <c r="L9" s="19"/>
      <c r="M9" s="19"/>
      <c r="N9" s="19"/>
      <c r="O9" s="19"/>
      <c r="P9" s="19"/>
      <c r="Q9" s="19"/>
      <c r="R9" s="19"/>
      <c r="S9" s="19"/>
      <c r="T9" s="19"/>
      <c r="U9" s="19"/>
      <c r="V9" s="19"/>
      <c r="W9" s="19"/>
      <c r="X9" s="19"/>
      <c r="Y9" s="19"/>
      <c r="Z9" s="19"/>
    </row>
    <row r="10" spans="1:26" x14ac:dyDescent="0.25">
      <c r="A10" s="14"/>
      <c r="B10" s="36" t="s">
        <v>21</v>
      </c>
      <c r="C10" s="16"/>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31"/>
      <c r="C11" s="16"/>
      <c r="D11" s="1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20">
        <f>MAX($A$7:A11)+1</f>
        <v>1</v>
      </c>
      <c r="B12" s="21" t="s">
        <v>22</v>
      </c>
      <c r="C12" s="16"/>
      <c r="D12" s="17"/>
      <c r="E12" s="18"/>
      <c r="F12" s="5"/>
      <c r="G12" s="19"/>
      <c r="H12" s="19"/>
      <c r="I12" s="19"/>
      <c r="J12" s="19"/>
      <c r="K12" s="19"/>
      <c r="L12" s="19"/>
      <c r="M12" s="19"/>
      <c r="N12" s="19"/>
      <c r="O12" s="19"/>
      <c r="P12" s="19"/>
      <c r="Q12" s="19"/>
      <c r="R12" s="19"/>
      <c r="S12" s="19"/>
      <c r="T12" s="19"/>
      <c r="U12" s="19"/>
      <c r="V12" s="19"/>
      <c r="W12" s="19"/>
      <c r="X12" s="19"/>
      <c r="Y12" s="19"/>
      <c r="Z12" s="19"/>
    </row>
    <row r="13" spans="1:26" x14ac:dyDescent="0.25">
      <c r="A13" s="20">
        <f>MAX($A$7:A12)+1</f>
        <v>2</v>
      </c>
      <c r="B13" s="37" t="s">
        <v>23</v>
      </c>
      <c r="C13" s="16"/>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20">
        <f>MAX($A$7:A13)+1</f>
        <v>3</v>
      </c>
      <c r="B14" s="30" t="s">
        <v>24</v>
      </c>
      <c r="C14" s="16"/>
      <c r="D14" s="17"/>
      <c r="E14" s="18"/>
      <c r="F14" s="5"/>
      <c r="G14" s="19"/>
      <c r="H14" s="19"/>
      <c r="I14" s="19"/>
      <c r="J14" s="19"/>
      <c r="K14" s="19"/>
      <c r="L14" s="19"/>
      <c r="M14" s="19"/>
      <c r="N14" s="19"/>
      <c r="O14" s="19"/>
      <c r="P14" s="19"/>
      <c r="Q14" s="19"/>
      <c r="R14" s="19"/>
      <c r="S14" s="19"/>
      <c r="T14" s="19"/>
      <c r="U14" s="19"/>
      <c r="V14" s="19"/>
      <c r="W14" s="19"/>
      <c r="X14" s="19"/>
      <c r="Y14" s="19"/>
      <c r="Z14" s="19"/>
    </row>
    <row r="15" spans="1:26" x14ac:dyDescent="0.25">
      <c r="A15" s="20">
        <f>MAX($A$7:A14)+1</f>
        <v>4</v>
      </c>
      <c r="B15" s="21" t="s">
        <v>88</v>
      </c>
      <c r="C15" s="16"/>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31"/>
      <c r="C16" s="16"/>
      <c r="D16" s="1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36" t="s">
        <v>25</v>
      </c>
      <c r="C17" s="16"/>
      <c r="D17" s="1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c r="B18" s="25"/>
      <c r="C18" s="16"/>
      <c r="D18" s="17"/>
      <c r="E18" s="18"/>
      <c r="F18" s="5"/>
      <c r="G18" s="19"/>
      <c r="H18" s="19"/>
      <c r="I18" s="19"/>
      <c r="J18" s="19"/>
      <c r="K18" s="19"/>
      <c r="L18" s="19"/>
      <c r="M18" s="19"/>
      <c r="N18" s="19"/>
      <c r="O18" s="19"/>
      <c r="P18" s="19"/>
      <c r="Q18" s="19"/>
      <c r="R18" s="19"/>
      <c r="S18" s="19"/>
      <c r="T18" s="19"/>
      <c r="U18" s="19"/>
      <c r="V18" s="19"/>
      <c r="W18" s="19"/>
      <c r="X18" s="19"/>
      <c r="Y18" s="19"/>
      <c r="Z18" s="19"/>
    </row>
    <row r="19" spans="1:26" x14ac:dyDescent="0.25">
      <c r="A19" s="20">
        <f>MAX($A$7:A18)+1</f>
        <v>5</v>
      </c>
      <c r="B19" s="21" t="s">
        <v>26</v>
      </c>
      <c r="C19" s="16"/>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20">
        <f>MAX($A$7:A19)+1</f>
        <v>6</v>
      </c>
      <c r="B20" s="21" t="s">
        <v>27</v>
      </c>
      <c r="C20" s="16"/>
      <c r="D20" s="17"/>
      <c r="E20" s="18"/>
      <c r="F20" s="5"/>
      <c r="G20" s="19"/>
      <c r="H20" s="19"/>
      <c r="I20" s="19"/>
      <c r="J20" s="19"/>
      <c r="K20" s="19"/>
      <c r="L20" s="19"/>
      <c r="M20" s="19"/>
      <c r="N20" s="19"/>
      <c r="O20" s="19"/>
      <c r="P20" s="19"/>
      <c r="Q20" s="19"/>
      <c r="R20" s="19"/>
      <c r="S20" s="19"/>
      <c r="T20" s="19"/>
      <c r="U20" s="19"/>
      <c r="V20" s="19"/>
      <c r="W20" s="19"/>
      <c r="X20" s="19"/>
      <c r="Y20" s="19"/>
      <c r="Z20" s="19"/>
    </row>
    <row r="21" spans="1:26" ht="26.4" x14ac:dyDescent="0.25">
      <c r="A21" s="20">
        <f>MAX($A$7:A20)+1</f>
        <v>7</v>
      </c>
      <c r="B21" s="21" t="s">
        <v>28</v>
      </c>
      <c r="C21" s="16"/>
      <c r="D21" s="17"/>
      <c r="E21" s="18"/>
      <c r="F21" s="5"/>
      <c r="G21" s="19"/>
      <c r="H21" s="19"/>
      <c r="I21" s="19"/>
      <c r="J21" s="19"/>
      <c r="K21" s="19"/>
      <c r="L21" s="19"/>
      <c r="M21" s="19"/>
      <c r="N21" s="19"/>
      <c r="O21" s="19"/>
      <c r="P21" s="19"/>
      <c r="Q21" s="19"/>
      <c r="R21" s="19"/>
      <c r="S21" s="19"/>
      <c r="T21" s="19"/>
      <c r="U21" s="19"/>
      <c r="V21" s="19"/>
      <c r="W21" s="19"/>
      <c r="X21" s="19"/>
      <c r="Y21" s="19"/>
      <c r="Z21" s="19"/>
    </row>
    <row r="22" spans="1:26" ht="15.75" customHeight="1" x14ac:dyDescent="0.25">
      <c r="A22" s="20">
        <f>MAX($A$7:A21)+1</f>
        <v>8</v>
      </c>
      <c r="B22" s="21" t="s">
        <v>29</v>
      </c>
      <c r="C22" s="16"/>
      <c r="D22" s="17"/>
      <c r="E22" s="18"/>
      <c r="F22" s="5"/>
      <c r="G22" s="19"/>
      <c r="H22" s="19"/>
      <c r="I22" s="19"/>
      <c r="J22" s="19"/>
      <c r="K22" s="19"/>
      <c r="L22" s="19"/>
      <c r="M22" s="19"/>
      <c r="N22" s="19"/>
      <c r="O22" s="19"/>
      <c r="P22" s="19"/>
      <c r="Q22" s="19"/>
      <c r="R22" s="19"/>
      <c r="S22" s="19"/>
      <c r="T22" s="19"/>
      <c r="U22" s="19"/>
      <c r="V22" s="19"/>
      <c r="W22" s="19"/>
      <c r="X22" s="19"/>
      <c r="Y22" s="19"/>
      <c r="Z22" s="19"/>
    </row>
    <row r="23" spans="1:26" ht="15.75" customHeight="1" x14ac:dyDescent="0.25">
      <c r="A23" s="14"/>
      <c r="B23" s="21"/>
      <c r="C23" s="16"/>
      <c r="D23" s="17"/>
      <c r="E23" s="18"/>
      <c r="F23" s="5"/>
      <c r="G23" s="19"/>
      <c r="H23" s="19"/>
      <c r="I23" s="19"/>
      <c r="J23" s="19"/>
      <c r="K23" s="19"/>
      <c r="L23" s="19"/>
      <c r="M23" s="19"/>
      <c r="N23" s="19"/>
      <c r="O23" s="19"/>
      <c r="P23" s="19"/>
      <c r="Q23" s="19"/>
      <c r="R23" s="19"/>
      <c r="S23" s="19"/>
      <c r="T23" s="19"/>
      <c r="U23" s="19"/>
      <c r="V23" s="19"/>
      <c r="W23" s="19"/>
      <c r="X23" s="19"/>
      <c r="Y23" s="19"/>
      <c r="Z23" s="19"/>
    </row>
    <row r="24" spans="1:26" ht="15.75" customHeight="1" x14ac:dyDescent="0.25">
      <c r="A24" s="14"/>
      <c r="B24" s="36" t="s">
        <v>30</v>
      </c>
      <c r="C24" s="16"/>
      <c r="D24" s="17"/>
      <c r="E24" s="18"/>
      <c r="F24" s="5"/>
      <c r="G24" s="19"/>
      <c r="H24" s="19"/>
      <c r="I24" s="19"/>
      <c r="J24" s="19"/>
      <c r="K24" s="19"/>
      <c r="L24" s="19"/>
      <c r="M24" s="19"/>
      <c r="N24" s="19"/>
      <c r="O24" s="19"/>
      <c r="P24" s="19"/>
      <c r="Q24" s="19"/>
      <c r="R24" s="19"/>
      <c r="S24" s="19"/>
      <c r="T24" s="19"/>
      <c r="U24" s="19"/>
      <c r="V24" s="19"/>
      <c r="W24" s="19"/>
      <c r="X24" s="19"/>
      <c r="Y24" s="19"/>
      <c r="Z24" s="19"/>
    </row>
    <row r="25" spans="1:26" ht="15.75" customHeight="1" x14ac:dyDescent="0.25">
      <c r="A25" s="14"/>
      <c r="B25" s="31"/>
      <c r="C25" s="16"/>
      <c r="D25" s="17"/>
      <c r="E25" s="18"/>
      <c r="F25" s="5"/>
      <c r="G25" s="19"/>
      <c r="H25" s="19"/>
      <c r="I25" s="19"/>
      <c r="J25" s="19"/>
      <c r="K25" s="19"/>
      <c r="L25" s="19"/>
      <c r="M25" s="19"/>
      <c r="N25" s="19"/>
      <c r="O25" s="19"/>
      <c r="P25" s="19"/>
      <c r="Q25" s="19"/>
      <c r="R25" s="19"/>
      <c r="S25" s="19"/>
      <c r="T25" s="19"/>
      <c r="U25" s="19"/>
      <c r="V25" s="19"/>
      <c r="W25" s="19"/>
      <c r="X25" s="19"/>
      <c r="Y25" s="19"/>
      <c r="Z25" s="19"/>
    </row>
    <row r="26" spans="1:26" ht="15.75" customHeight="1" x14ac:dyDescent="0.25">
      <c r="A26" s="20">
        <f>MAX($A$7:A25)+1</f>
        <v>9</v>
      </c>
      <c r="B26" s="21" t="s">
        <v>31</v>
      </c>
      <c r="C26" s="16"/>
      <c r="D26" s="17"/>
      <c r="E26" s="18"/>
      <c r="F26" s="5"/>
      <c r="G26" s="19"/>
      <c r="H26" s="19"/>
      <c r="I26" s="19"/>
      <c r="J26" s="19"/>
      <c r="K26" s="19"/>
      <c r="L26" s="19"/>
      <c r="M26" s="19"/>
      <c r="N26" s="19"/>
      <c r="O26" s="19"/>
      <c r="P26" s="19"/>
      <c r="Q26" s="19"/>
      <c r="R26" s="19"/>
      <c r="S26" s="19"/>
      <c r="T26" s="19"/>
      <c r="U26" s="19"/>
      <c r="V26" s="19"/>
      <c r="W26" s="19"/>
      <c r="X26" s="19"/>
      <c r="Y26" s="19"/>
      <c r="Z26" s="19"/>
    </row>
    <row r="27" spans="1:26" ht="15.75" customHeight="1" x14ac:dyDescent="0.25">
      <c r="A27" s="20">
        <f>MAX($A$7:A26)+1</f>
        <v>10</v>
      </c>
      <c r="B27" s="21" t="s">
        <v>32</v>
      </c>
      <c r="C27" s="16"/>
      <c r="D27" s="17"/>
      <c r="E27" s="18"/>
      <c r="F27" s="5"/>
      <c r="G27" s="19"/>
      <c r="H27" s="19"/>
      <c r="I27" s="19"/>
      <c r="J27" s="19"/>
      <c r="K27" s="19"/>
      <c r="L27" s="19"/>
      <c r="M27" s="19"/>
      <c r="N27" s="19"/>
      <c r="O27" s="19"/>
      <c r="P27" s="19"/>
      <c r="Q27" s="19"/>
      <c r="R27" s="19"/>
      <c r="S27" s="19"/>
      <c r="T27" s="19"/>
      <c r="U27" s="19"/>
      <c r="V27" s="19"/>
      <c r="W27" s="19"/>
      <c r="X27" s="19"/>
      <c r="Y27" s="19"/>
      <c r="Z27" s="19"/>
    </row>
    <row r="28" spans="1:26" ht="15.75" customHeight="1" x14ac:dyDescent="0.25">
      <c r="A28" s="20">
        <f>MAX($A$7:A27)+1</f>
        <v>11</v>
      </c>
      <c r="B28" s="21" t="s">
        <v>33</v>
      </c>
      <c r="C28" s="16"/>
      <c r="D28" s="17"/>
      <c r="E28" s="18"/>
      <c r="F28" s="5"/>
      <c r="G28" s="19"/>
      <c r="H28" s="19"/>
      <c r="I28" s="19"/>
      <c r="J28" s="19"/>
      <c r="K28" s="19"/>
      <c r="L28" s="19"/>
      <c r="M28" s="19"/>
      <c r="N28" s="19"/>
      <c r="O28" s="19"/>
      <c r="P28" s="19"/>
      <c r="Q28" s="19"/>
      <c r="R28" s="19"/>
      <c r="S28" s="19"/>
      <c r="T28" s="19"/>
      <c r="U28" s="19"/>
      <c r="V28" s="19"/>
      <c r="W28" s="19"/>
      <c r="X28" s="19"/>
      <c r="Y28" s="19"/>
      <c r="Z28" s="19"/>
    </row>
    <row r="29" spans="1:26" ht="15.75" customHeight="1" x14ac:dyDescent="0.25">
      <c r="A29" s="20">
        <f>MAX($A$7:A28)+1</f>
        <v>12</v>
      </c>
      <c r="B29" s="21" t="s">
        <v>29</v>
      </c>
      <c r="C29" s="16"/>
      <c r="D29" s="17"/>
      <c r="E29" s="18"/>
      <c r="F29" s="5"/>
      <c r="G29" s="19"/>
      <c r="H29" s="19"/>
      <c r="I29" s="19"/>
      <c r="J29" s="19"/>
      <c r="K29" s="19"/>
      <c r="L29" s="19"/>
      <c r="M29" s="19"/>
      <c r="N29" s="19"/>
      <c r="O29" s="19"/>
      <c r="P29" s="19"/>
      <c r="Q29" s="19"/>
      <c r="R29" s="19"/>
      <c r="S29" s="19"/>
      <c r="T29" s="19"/>
      <c r="U29" s="19"/>
      <c r="V29" s="19"/>
      <c r="W29" s="19"/>
      <c r="X29" s="19"/>
      <c r="Y29" s="19"/>
      <c r="Z29" s="19"/>
    </row>
    <row r="30" spans="1:26" ht="14.25" customHeight="1" x14ac:dyDescent="0.25">
      <c r="A30" s="14"/>
      <c r="B30" s="21"/>
      <c r="C30" s="16"/>
      <c r="D30" s="17"/>
      <c r="E30" s="18"/>
      <c r="F30" s="5"/>
      <c r="G30" s="19"/>
      <c r="H30" s="19"/>
      <c r="I30" s="19"/>
      <c r="J30" s="19"/>
      <c r="K30" s="19"/>
      <c r="L30" s="19"/>
      <c r="M30" s="19"/>
      <c r="N30" s="19"/>
      <c r="O30" s="19"/>
      <c r="P30" s="19"/>
      <c r="Q30" s="19"/>
      <c r="R30" s="19"/>
      <c r="S30" s="19"/>
      <c r="T30" s="19"/>
      <c r="U30" s="19"/>
      <c r="V30" s="19"/>
      <c r="W30" s="19"/>
      <c r="X30" s="19"/>
      <c r="Y30" s="19"/>
      <c r="Z30" s="19"/>
    </row>
    <row r="31" spans="1:26" ht="15.75" customHeight="1" x14ac:dyDescent="0.25">
      <c r="A31" s="14"/>
      <c r="B31" s="36" t="s">
        <v>34</v>
      </c>
      <c r="C31" s="16"/>
      <c r="D31" s="17"/>
      <c r="E31" s="18"/>
      <c r="F31" s="5"/>
      <c r="G31" s="19"/>
      <c r="H31" s="19"/>
      <c r="I31" s="19"/>
      <c r="J31" s="19"/>
      <c r="K31" s="19"/>
      <c r="L31" s="19"/>
      <c r="M31" s="19"/>
      <c r="N31" s="19"/>
      <c r="O31" s="19"/>
      <c r="P31" s="19"/>
      <c r="Q31" s="19"/>
      <c r="R31" s="19"/>
      <c r="S31" s="19"/>
      <c r="T31" s="19"/>
      <c r="U31" s="19"/>
      <c r="V31" s="19"/>
      <c r="W31" s="19"/>
      <c r="X31" s="19"/>
      <c r="Y31" s="19"/>
      <c r="Z31" s="19"/>
    </row>
    <row r="32" spans="1:26" ht="15.75" customHeight="1" x14ac:dyDescent="0.25">
      <c r="A32" s="14"/>
      <c r="B32" s="38"/>
      <c r="C32" s="16"/>
      <c r="D32" s="17"/>
      <c r="E32" s="18"/>
      <c r="F32" s="5"/>
      <c r="G32" s="19"/>
      <c r="H32" s="19"/>
      <c r="I32" s="19"/>
      <c r="J32" s="19"/>
      <c r="K32" s="19"/>
      <c r="L32" s="19"/>
      <c r="M32" s="19"/>
      <c r="N32" s="19"/>
      <c r="O32" s="19"/>
      <c r="P32" s="19"/>
      <c r="Q32" s="19"/>
      <c r="R32" s="19"/>
      <c r="S32" s="19"/>
      <c r="T32" s="19"/>
      <c r="U32" s="19"/>
      <c r="V32" s="19"/>
      <c r="W32" s="19"/>
      <c r="X32" s="19"/>
      <c r="Y32" s="19"/>
      <c r="Z32" s="19"/>
    </row>
    <row r="33" spans="1:26" ht="15.75" customHeight="1" x14ac:dyDescent="0.25">
      <c r="A33" s="20">
        <f>MAX($A$7:A32)+1</f>
        <v>13</v>
      </c>
      <c r="B33" s="21" t="s">
        <v>35</v>
      </c>
      <c r="C33" s="16"/>
      <c r="D33" s="17"/>
      <c r="E33" s="18"/>
      <c r="F33" s="5"/>
      <c r="G33" s="19"/>
      <c r="H33" s="19"/>
      <c r="I33" s="19"/>
      <c r="J33" s="19"/>
      <c r="K33" s="19"/>
      <c r="L33" s="19"/>
      <c r="M33" s="19"/>
      <c r="N33" s="19"/>
      <c r="O33" s="19"/>
      <c r="P33" s="19"/>
      <c r="Q33" s="19"/>
      <c r="R33" s="19"/>
      <c r="S33" s="19"/>
      <c r="T33" s="19"/>
      <c r="U33" s="19"/>
      <c r="V33" s="19"/>
      <c r="W33" s="19"/>
      <c r="X33" s="19"/>
      <c r="Y33" s="19"/>
      <c r="Z33" s="19"/>
    </row>
    <row r="34" spans="1:26" ht="15.75" customHeight="1" x14ac:dyDescent="0.25">
      <c r="A34" s="20">
        <f>MAX($A$7:A33)+1</f>
        <v>14</v>
      </c>
      <c r="B34" s="21" t="s">
        <v>29</v>
      </c>
      <c r="C34" s="16"/>
      <c r="D34" s="17"/>
      <c r="E34" s="18"/>
      <c r="F34" s="5"/>
      <c r="G34" s="19"/>
      <c r="H34" s="19"/>
      <c r="I34" s="19"/>
      <c r="J34" s="19"/>
      <c r="K34" s="19"/>
      <c r="L34" s="19"/>
      <c r="M34" s="19"/>
      <c r="N34" s="19"/>
      <c r="O34" s="19"/>
      <c r="P34" s="19"/>
      <c r="Q34" s="19"/>
      <c r="R34" s="19"/>
      <c r="S34" s="19"/>
      <c r="T34" s="19"/>
      <c r="U34" s="19"/>
      <c r="V34" s="19"/>
      <c r="W34" s="19"/>
      <c r="X34" s="19"/>
      <c r="Y34" s="19"/>
      <c r="Z34" s="19"/>
    </row>
    <row r="35" spans="1:26" ht="15.75" customHeight="1" x14ac:dyDescent="0.25">
      <c r="A35" s="14"/>
      <c r="B35" s="31"/>
      <c r="C35" s="16"/>
      <c r="D35" s="17"/>
      <c r="E35" s="18"/>
      <c r="F35" s="5"/>
      <c r="G35" s="19"/>
      <c r="H35" s="19"/>
      <c r="I35" s="19"/>
      <c r="J35" s="19"/>
      <c r="K35" s="19"/>
      <c r="L35" s="19"/>
      <c r="M35" s="19"/>
      <c r="N35" s="19"/>
      <c r="O35" s="19"/>
      <c r="P35" s="19"/>
      <c r="Q35" s="19"/>
      <c r="R35" s="19"/>
      <c r="S35" s="19"/>
      <c r="T35" s="19"/>
      <c r="U35" s="19"/>
      <c r="V35" s="19"/>
      <c r="W35" s="19"/>
      <c r="X35" s="19"/>
      <c r="Y35" s="19"/>
      <c r="Z35" s="19"/>
    </row>
    <row r="36" spans="1:26" ht="15.75" customHeight="1" x14ac:dyDescent="0.25">
      <c r="A36" s="14"/>
      <c r="B36" s="36" t="s">
        <v>36</v>
      </c>
      <c r="C36" s="16"/>
      <c r="D36" s="17"/>
      <c r="E36" s="18"/>
      <c r="F36" s="5"/>
      <c r="G36" s="19"/>
      <c r="H36" s="19"/>
      <c r="I36" s="19"/>
      <c r="J36" s="19"/>
      <c r="K36" s="19"/>
      <c r="L36" s="19"/>
      <c r="M36" s="19"/>
      <c r="N36" s="19"/>
      <c r="O36" s="19"/>
      <c r="P36" s="19"/>
      <c r="Q36" s="19"/>
      <c r="R36" s="19"/>
      <c r="S36" s="19"/>
      <c r="T36" s="19"/>
      <c r="U36" s="19"/>
      <c r="V36" s="19"/>
      <c r="W36" s="19"/>
      <c r="X36" s="19"/>
      <c r="Y36" s="19"/>
      <c r="Z36" s="19"/>
    </row>
    <row r="37" spans="1:26" ht="15.75" customHeight="1" x14ac:dyDescent="0.25">
      <c r="A37" s="14"/>
      <c r="B37" s="21"/>
      <c r="C37" s="16"/>
      <c r="D37" s="17"/>
      <c r="E37" s="18"/>
      <c r="F37" s="5"/>
      <c r="G37" s="19"/>
      <c r="H37" s="19"/>
      <c r="I37" s="19"/>
      <c r="J37" s="19"/>
      <c r="K37" s="19"/>
      <c r="L37" s="19"/>
      <c r="M37" s="19"/>
      <c r="N37" s="19"/>
      <c r="O37" s="19"/>
      <c r="P37" s="19"/>
      <c r="Q37" s="19"/>
      <c r="R37" s="19"/>
      <c r="S37" s="19"/>
      <c r="T37" s="19"/>
      <c r="U37" s="19"/>
      <c r="V37" s="19"/>
      <c r="W37" s="19"/>
      <c r="X37" s="19"/>
      <c r="Y37" s="19"/>
      <c r="Z37" s="19"/>
    </row>
    <row r="38" spans="1:26" ht="15.75" customHeight="1" x14ac:dyDescent="0.25">
      <c r="A38" s="20">
        <f>MAX($A$7:A37)+1</f>
        <v>15</v>
      </c>
      <c r="B38" s="21" t="s">
        <v>37</v>
      </c>
      <c r="C38" s="16"/>
      <c r="D38" s="17"/>
      <c r="E38" s="18"/>
      <c r="F38" s="5"/>
      <c r="G38" s="19"/>
      <c r="H38" s="19"/>
      <c r="I38" s="19"/>
      <c r="J38" s="19"/>
      <c r="K38" s="19"/>
      <c r="L38" s="19"/>
      <c r="M38" s="19"/>
      <c r="N38" s="19"/>
      <c r="O38" s="19"/>
      <c r="P38" s="19"/>
      <c r="Q38" s="19"/>
      <c r="R38" s="19"/>
      <c r="S38" s="19"/>
      <c r="T38" s="19"/>
      <c r="U38" s="19"/>
      <c r="V38" s="19"/>
      <c r="W38" s="19"/>
      <c r="X38" s="19"/>
      <c r="Y38" s="19"/>
      <c r="Z38" s="19"/>
    </row>
    <row r="39" spans="1:26" ht="15.75" customHeight="1" x14ac:dyDescent="0.25">
      <c r="A39" s="20">
        <f>MAX($A$7:A38)+1</f>
        <v>16</v>
      </c>
      <c r="B39" s="21" t="s">
        <v>38</v>
      </c>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ht="15.75" customHeight="1" x14ac:dyDescent="0.25">
      <c r="A40" s="20">
        <f>MAX($A$7:A39)+1</f>
        <v>17</v>
      </c>
      <c r="B40" s="21" t="s">
        <v>39</v>
      </c>
      <c r="C40" s="16"/>
      <c r="D40" s="17"/>
      <c r="E40" s="18"/>
      <c r="F40" s="5"/>
      <c r="G40" s="19"/>
      <c r="H40" s="19"/>
      <c r="I40" s="19"/>
      <c r="J40" s="19"/>
      <c r="K40" s="19"/>
      <c r="L40" s="19"/>
      <c r="M40" s="19"/>
      <c r="N40" s="19"/>
      <c r="O40" s="19"/>
      <c r="P40" s="19"/>
      <c r="Q40" s="19"/>
      <c r="R40" s="19"/>
      <c r="S40" s="19"/>
      <c r="T40" s="19"/>
      <c r="U40" s="19"/>
      <c r="V40" s="19"/>
      <c r="W40" s="19"/>
      <c r="X40" s="19"/>
      <c r="Y40" s="19"/>
      <c r="Z40" s="19"/>
    </row>
    <row r="41" spans="1:26" ht="15.75" customHeight="1" x14ac:dyDescent="0.25">
      <c r="A41" s="20">
        <f>MAX($A$7:A40)+1</f>
        <v>18</v>
      </c>
      <c r="B41" s="21" t="s">
        <v>29</v>
      </c>
      <c r="C41" s="16"/>
      <c r="D41" s="17"/>
      <c r="E41" s="18"/>
      <c r="F41" s="5"/>
      <c r="G41" s="19"/>
      <c r="H41" s="19"/>
      <c r="I41" s="19"/>
      <c r="J41" s="19"/>
      <c r="K41" s="19"/>
      <c r="L41" s="19"/>
      <c r="M41" s="19"/>
      <c r="N41" s="19"/>
      <c r="O41" s="19"/>
      <c r="P41" s="19"/>
      <c r="Q41" s="19"/>
      <c r="R41" s="19"/>
      <c r="S41" s="19"/>
      <c r="T41" s="19"/>
      <c r="U41" s="19"/>
      <c r="V41" s="19"/>
      <c r="W41" s="19"/>
      <c r="X41" s="19"/>
      <c r="Y41" s="19"/>
      <c r="Z41" s="19"/>
    </row>
    <row r="42" spans="1:26" ht="15.75" customHeight="1" x14ac:dyDescent="0.25">
      <c r="A42" s="14"/>
      <c r="B42" s="31"/>
      <c r="C42" s="16"/>
      <c r="D42" s="17"/>
      <c r="E42" s="18"/>
      <c r="F42" s="5"/>
      <c r="G42" s="19"/>
      <c r="H42" s="19"/>
      <c r="I42" s="19"/>
      <c r="J42" s="19"/>
      <c r="K42" s="19"/>
      <c r="L42" s="19"/>
      <c r="M42" s="19"/>
      <c r="N42" s="19"/>
      <c r="O42" s="19"/>
      <c r="P42" s="19"/>
      <c r="Q42" s="19"/>
      <c r="R42" s="19"/>
      <c r="S42" s="19"/>
      <c r="T42" s="19"/>
      <c r="U42" s="19"/>
      <c r="V42" s="19"/>
      <c r="W42" s="19"/>
      <c r="X42" s="19"/>
      <c r="Y42" s="19"/>
      <c r="Z42" s="19"/>
    </row>
    <row r="43" spans="1:26" ht="15.75" customHeight="1" x14ac:dyDescent="0.25">
      <c r="A43" s="14"/>
      <c r="B43" s="36" t="s">
        <v>40</v>
      </c>
      <c r="C43" s="16"/>
      <c r="D43" s="17"/>
      <c r="E43" s="18"/>
      <c r="F43" s="5"/>
      <c r="G43" s="19"/>
      <c r="H43" s="19"/>
      <c r="I43" s="19"/>
      <c r="J43" s="19"/>
      <c r="K43" s="19"/>
      <c r="L43" s="19"/>
      <c r="M43" s="19"/>
      <c r="N43" s="19"/>
      <c r="O43" s="19"/>
      <c r="P43" s="19"/>
      <c r="Q43" s="19"/>
      <c r="R43" s="19"/>
      <c r="S43" s="19"/>
      <c r="T43" s="19"/>
      <c r="U43" s="19"/>
      <c r="V43" s="19"/>
      <c r="W43" s="19"/>
      <c r="X43" s="19"/>
      <c r="Y43" s="19"/>
      <c r="Z43" s="19"/>
    </row>
    <row r="44" spans="1:26" ht="15.75" customHeight="1" x14ac:dyDescent="0.25">
      <c r="A44" s="14"/>
      <c r="B44" s="40"/>
      <c r="C44" s="16"/>
      <c r="D44" s="17"/>
      <c r="E44" s="18"/>
      <c r="F44" s="5"/>
      <c r="G44" s="19"/>
      <c r="H44" s="19"/>
      <c r="I44" s="19"/>
      <c r="J44" s="19"/>
      <c r="K44" s="19"/>
      <c r="L44" s="19"/>
      <c r="M44" s="19"/>
      <c r="N44" s="19"/>
      <c r="O44" s="19"/>
      <c r="P44" s="19"/>
      <c r="Q44" s="19"/>
      <c r="R44" s="19"/>
      <c r="S44" s="19"/>
      <c r="T44" s="19"/>
      <c r="U44" s="19"/>
      <c r="V44" s="19"/>
      <c r="W44" s="19"/>
      <c r="X44" s="19"/>
      <c r="Y44" s="19"/>
      <c r="Z44" s="19"/>
    </row>
    <row r="45" spans="1:26" ht="15.75" customHeight="1" x14ac:dyDescent="0.25">
      <c r="A45" s="20">
        <f>MAX($A$7:A44)+1</f>
        <v>19</v>
      </c>
      <c r="B45" s="21" t="s">
        <v>41</v>
      </c>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ht="15.75" customHeight="1" x14ac:dyDescent="0.25">
      <c r="A46" s="20">
        <f>MAX($A$7:A45)+1</f>
        <v>20</v>
      </c>
      <c r="B46" s="21" t="s">
        <v>42</v>
      </c>
      <c r="C46" s="16"/>
      <c r="D46" s="17"/>
      <c r="E46" s="18"/>
      <c r="F46" s="5"/>
      <c r="G46" s="19"/>
      <c r="H46" s="19"/>
      <c r="I46" s="19"/>
      <c r="J46" s="19"/>
      <c r="K46" s="19"/>
      <c r="L46" s="19"/>
      <c r="M46" s="19"/>
      <c r="N46" s="19"/>
      <c r="O46" s="19"/>
      <c r="P46" s="19"/>
      <c r="Q46" s="19"/>
      <c r="R46" s="19"/>
      <c r="S46" s="19"/>
      <c r="T46" s="19"/>
      <c r="U46" s="19"/>
      <c r="V46" s="19"/>
      <c r="W46" s="19"/>
      <c r="X46" s="19"/>
      <c r="Y46" s="19"/>
      <c r="Z46" s="19"/>
    </row>
    <row r="47" spans="1:26" ht="15.75" customHeight="1" x14ac:dyDescent="0.25">
      <c r="A47" s="20">
        <f>MAX($A$7:A46)+1</f>
        <v>21</v>
      </c>
      <c r="B47" s="21" t="s">
        <v>29</v>
      </c>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ht="15.75" customHeight="1" x14ac:dyDescent="0.25">
      <c r="A48" s="20"/>
      <c r="B48" s="21"/>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ht="15.75" customHeight="1" x14ac:dyDescent="0.25">
      <c r="A49" s="20"/>
      <c r="B49" s="21"/>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ht="15.75" customHeight="1" x14ac:dyDescent="0.25">
      <c r="A50" s="20"/>
      <c r="B50" s="21"/>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ht="15.75" customHeight="1" x14ac:dyDescent="0.25">
      <c r="A51" s="20"/>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ht="15.75" customHeight="1" x14ac:dyDescent="0.25">
      <c r="A52" s="20"/>
      <c r="B52" s="21"/>
      <c r="C52" s="16"/>
      <c r="D52" s="17"/>
      <c r="E52" s="18"/>
      <c r="F52" s="5"/>
      <c r="G52" s="19"/>
      <c r="H52" s="19"/>
      <c r="I52" s="19"/>
      <c r="J52" s="19"/>
      <c r="K52" s="19"/>
      <c r="L52" s="19"/>
      <c r="M52" s="19"/>
      <c r="N52" s="19"/>
      <c r="O52" s="19"/>
      <c r="P52" s="19"/>
      <c r="Q52" s="19"/>
      <c r="R52" s="19"/>
      <c r="S52" s="19"/>
      <c r="T52" s="19"/>
      <c r="U52" s="19"/>
      <c r="V52" s="19"/>
      <c r="W52" s="19"/>
      <c r="X52" s="19"/>
      <c r="Y52" s="19"/>
      <c r="Z52" s="19"/>
    </row>
    <row r="53" spans="1:26" ht="15.75" customHeight="1" x14ac:dyDescent="0.25">
      <c r="A53" s="20"/>
      <c r="B53" s="21"/>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ht="15.75" customHeight="1" x14ac:dyDescent="0.25">
      <c r="A54" s="20"/>
      <c r="B54" s="21"/>
      <c r="C54" s="16"/>
      <c r="D54" s="17"/>
      <c r="E54" s="18"/>
      <c r="F54" s="5"/>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20"/>
      <c r="B55" s="21"/>
      <c r="C55" s="16"/>
      <c r="D55" s="17"/>
      <c r="E55" s="18"/>
      <c r="F55" s="5"/>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4"/>
      <c r="B56" s="31"/>
      <c r="C56" s="16"/>
      <c r="D56" s="17"/>
      <c r="E56" s="18"/>
      <c r="F56" s="5"/>
      <c r="G56" s="19"/>
      <c r="H56" s="19"/>
      <c r="I56" s="19"/>
      <c r="J56" s="19"/>
      <c r="K56" s="19"/>
      <c r="L56" s="19"/>
      <c r="M56" s="19"/>
      <c r="N56" s="19"/>
      <c r="O56" s="19"/>
      <c r="P56" s="19"/>
      <c r="Q56" s="19"/>
      <c r="R56" s="19"/>
      <c r="S56" s="19"/>
      <c r="T56" s="19"/>
      <c r="U56" s="19"/>
      <c r="V56" s="19"/>
      <c r="W56" s="19"/>
      <c r="X56" s="19"/>
      <c r="Y56" s="19"/>
      <c r="Z56" s="19"/>
    </row>
    <row r="57" spans="1:26" ht="24.75" customHeight="1" x14ac:dyDescent="0.25">
      <c r="A57" s="7"/>
      <c r="B57" s="8" t="s">
        <v>43</v>
      </c>
      <c r="C57" s="9"/>
      <c r="D57" s="10"/>
      <c r="E57" s="11"/>
      <c r="F57" s="12">
        <f>SUM(F7:F56)</f>
        <v>0</v>
      </c>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9"/>
      <c r="B58" s="32"/>
      <c r="C58" s="27"/>
      <c r="D58" s="27"/>
      <c r="E58" s="33"/>
      <c r="F58" s="34"/>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9"/>
      <c r="B59" s="32"/>
      <c r="C59" s="27"/>
      <c r="D59" s="27"/>
      <c r="E59" s="33"/>
      <c r="F59" s="34"/>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32"/>
      <c r="C60" s="27"/>
      <c r="D60" s="27"/>
      <c r="E60" s="33"/>
      <c r="F60" s="34"/>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32"/>
      <c r="C61" s="27"/>
      <c r="D61" s="27"/>
      <c r="E61" s="33"/>
      <c r="F61" s="34"/>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7"/>
      <c r="D62" s="27"/>
      <c r="E62" s="33"/>
      <c r="F62" s="34"/>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7"/>
      <c r="D63" s="27"/>
      <c r="E63" s="33"/>
      <c r="F63" s="34"/>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7"/>
      <c r="D64" s="27"/>
      <c r="E64" s="33"/>
      <c r="F64" s="34"/>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7"/>
      <c r="D65" s="27"/>
      <c r="E65" s="33"/>
      <c r="F65" s="34"/>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7"/>
      <c r="D66" s="27"/>
      <c r="E66" s="33"/>
      <c r="F66" s="34"/>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7"/>
      <c r="D67" s="27"/>
      <c r="E67" s="33"/>
      <c r="F67" s="34"/>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7"/>
      <c r="D68" s="27"/>
      <c r="E68" s="33"/>
      <c r="F68" s="34"/>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7"/>
      <c r="D69" s="27"/>
      <c r="E69" s="33"/>
      <c r="F69" s="34"/>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7"/>
      <c r="D70" s="27"/>
      <c r="E70" s="33"/>
      <c r="F70" s="34"/>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7"/>
      <c r="D71" s="27"/>
      <c r="E71" s="33"/>
      <c r="F71" s="34"/>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7"/>
      <c r="D72" s="27"/>
      <c r="E72" s="33"/>
      <c r="F72" s="34"/>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7"/>
      <c r="D73" s="27"/>
      <c r="E73" s="33"/>
      <c r="F73" s="34"/>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7"/>
      <c r="D74" s="27"/>
      <c r="E74" s="33"/>
      <c r="F74" s="34"/>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7"/>
      <c r="D75" s="27"/>
      <c r="E75" s="33"/>
      <c r="F75" s="34"/>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7"/>
      <c r="D76" s="27"/>
      <c r="E76" s="33"/>
      <c r="F76" s="34"/>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7"/>
      <c r="D77" s="27"/>
      <c r="E77" s="33"/>
      <c r="F77" s="34"/>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7"/>
      <c r="D78" s="27"/>
      <c r="E78" s="33"/>
      <c r="F78" s="34"/>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7"/>
      <c r="D79" s="27"/>
      <c r="E79" s="33"/>
      <c r="F79" s="34"/>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7"/>
      <c r="D80" s="27"/>
      <c r="E80" s="33"/>
      <c r="F80" s="34"/>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7"/>
      <c r="D81" s="27"/>
      <c r="E81" s="33"/>
      <c r="F81" s="34"/>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7"/>
      <c r="D82" s="27"/>
      <c r="E82" s="33"/>
      <c r="F82" s="34"/>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7"/>
      <c r="D83" s="27"/>
      <c r="E83" s="33"/>
      <c r="F83" s="34"/>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7"/>
      <c r="D84" s="27"/>
      <c r="E84" s="33"/>
      <c r="F84" s="34"/>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7"/>
      <c r="D85" s="27"/>
      <c r="E85" s="33"/>
      <c r="F85" s="34"/>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7"/>
      <c r="D86" s="27"/>
      <c r="E86" s="33"/>
      <c r="F86" s="34"/>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7"/>
      <c r="D87" s="27"/>
      <c r="E87" s="33"/>
      <c r="F87" s="34"/>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7"/>
      <c r="D88" s="27"/>
      <c r="E88" s="33"/>
      <c r="F88" s="34"/>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7"/>
      <c r="D89" s="27"/>
      <c r="E89" s="33"/>
      <c r="F89" s="34"/>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7"/>
      <c r="D90" s="27"/>
      <c r="E90" s="33"/>
      <c r="F90" s="34"/>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7"/>
      <c r="D91" s="27"/>
      <c r="E91" s="33"/>
      <c r="F91" s="34"/>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7"/>
      <c r="D92" s="27"/>
      <c r="E92" s="33"/>
      <c r="F92" s="34"/>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7"/>
      <c r="D93" s="27"/>
      <c r="E93" s="33"/>
      <c r="F93" s="34"/>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7"/>
      <c r="D94" s="27"/>
      <c r="E94" s="33"/>
      <c r="F94" s="34"/>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7"/>
      <c r="D95" s="27"/>
      <c r="E95" s="33"/>
      <c r="F95" s="34"/>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7"/>
      <c r="D96" s="27"/>
      <c r="E96" s="27"/>
      <c r="F96" s="28"/>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7"/>
      <c r="D97" s="27"/>
      <c r="E97" s="27"/>
      <c r="F97" s="28"/>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7"/>
      <c r="D98" s="27"/>
      <c r="E98" s="27"/>
      <c r="F98" s="28"/>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7"/>
      <c r="D99" s="27"/>
      <c r="E99" s="27"/>
      <c r="F99" s="28"/>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7"/>
      <c r="D100" s="27"/>
      <c r="E100" s="27"/>
      <c r="F100" s="28"/>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7"/>
      <c r="D101" s="27"/>
      <c r="E101" s="27"/>
      <c r="F101" s="28"/>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7"/>
      <c r="D102" s="27"/>
      <c r="E102" s="27"/>
      <c r="F102" s="28"/>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7"/>
      <c r="D103" s="27"/>
      <c r="E103" s="27"/>
      <c r="F103" s="28"/>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7"/>
      <c r="D104" s="27"/>
      <c r="E104" s="27"/>
      <c r="F104" s="28"/>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7"/>
      <c r="D105" s="27"/>
      <c r="E105" s="27"/>
      <c r="F105" s="28"/>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7"/>
      <c r="D106" s="27"/>
      <c r="E106" s="27"/>
      <c r="F106" s="28"/>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7"/>
      <c r="D107" s="27"/>
      <c r="E107" s="27"/>
      <c r="F107" s="28"/>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7"/>
      <c r="D108" s="27"/>
      <c r="E108" s="27"/>
      <c r="F108" s="28"/>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7"/>
      <c r="D109" s="27"/>
      <c r="E109" s="27"/>
      <c r="F109" s="28"/>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7"/>
      <c r="D110" s="27"/>
      <c r="E110" s="27"/>
      <c r="F110" s="28"/>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7"/>
      <c r="D111" s="27"/>
      <c r="E111" s="27"/>
      <c r="F111" s="28"/>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7"/>
      <c r="D112" s="27"/>
      <c r="E112" s="27"/>
      <c r="F112" s="28"/>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7"/>
      <c r="D113" s="27"/>
      <c r="E113" s="27"/>
      <c r="F113" s="28"/>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7"/>
      <c r="D114" s="27"/>
      <c r="E114" s="27"/>
      <c r="F114" s="28"/>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7"/>
      <c r="D115" s="27"/>
      <c r="E115" s="27"/>
      <c r="F115" s="28"/>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7"/>
      <c r="D116" s="27"/>
      <c r="E116" s="27"/>
      <c r="F116" s="28"/>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7"/>
      <c r="D117" s="27"/>
      <c r="E117" s="27"/>
      <c r="F117" s="28"/>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7"/>
      <c r="D118" s="27"/>
      <c r="E118" s="27"/>
      <c r="F118" s="28"/>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7"/>
      <c r="D119" s="27"/>
      <c r="E119" s="27"/>
      <c r="F119" s="28"/>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7"/>
      <c r="D120" s="27"/>
      <c r="E120" s="27"/>
      <c r="F120" s="28"/>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7"/>
      <c r="D121" s="27"/>
      <c r="E121" s="27"/>
      <c r="F121" s="28"/>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7"/>
      <c r="D122" s="27"/>
      <c r="E122" s="27"/>
      <c r="F122" s="28"/>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7"/>
      <c r="D123" s="27"/>
      <c r="E123" s="27"/>
      <c r="F123" s="28"/>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7"/>
      <c r="D124" s="27"/>
      <c r="E124" s="27"/>
      <c r="F124" s="28"/>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7"/>
      <c r="D125" s="27"/>
      <c r="E125" s="27"/>
      <c r="F125" s="28"/>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7"/>
      <c r="D126" s="27"/>
      <c r="E126" s="27"/>
      <c r="F126" s="28"/>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7"/>
      <c r="D127" s="27"/>
      <c r="E127" s="27"/>
      <c r="F127" s="28"/>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7"/>
      <c r="D128" s="27"/>
      <c r="E128" s="27"/>
      <c r="F128" s="28"/>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7"/>
      <c r="D129" s="27"/>
      <c r="E129" s="27"/>
      <c r="F129" s="28"/>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7"/>
      <c r="D130" s="27"/>
      <c r="E130" s="27"/>
      <c r="F130" s="28"/>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7"/>
      <c r="D131" s="27"/>
      <c r="E131" s="27"/>
      <c r="F131" s="28"/>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7"/>
      <c r="D132" s="27"/>
      <c r="E132" s="27"/>
      <c r="F132" s="28"/>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7"/>
      <c r="D133" s="27"/>
      <c r="E133" s="27"/>
      <c r="F133" s="28"/>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7"/>
      <c r="D134" s="27"/>
      <c r="E134" s="27"/>
      <c r="F134" s="28"/>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7"/>
      <c r="D135" s="27"/>
      <c r="E135" s="27"/>
      <c r="F135" s="28"/>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7"/>
      <c r="D136" s="27"/>
      <c r="E136" s="27"/>
      <c r="F136" s="28"/>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7"/>
      <c r="D137" s="27"/>
      <c r="E137" s="27"/>
      <c r="F137" s="28"/>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7"/>
      <c r="D138" s="27"/>
      <c r="E138" s="27"/>
      <c r="F138" s="28"/>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7"/>
      <c r="D139" s="27"/>
      <c r="E139" s="27"/>
      <c r="F139" s="28"/>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7"/>
      <c r="D140" s="27"/>
      <c r="E140" s="27"/>
      <c r="F140" s="28"/>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7"/>
      <c r="D141" s="27"/>
      <c r="E141" s="27"/>
      <c r="F141" s="28"/>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7"/>
      <c r="D142" s="27"/>
      <c r="E142" s="27"/>
      <c r="F142" s="28"/>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7"/>
      <c r="D143" s="27"/>
      <c r="E143" s="27"/>
      <c r="F143" s="28"/>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7"/>
      <c r="D144" s="27"/>
      <c r="E144" s="27"/>
      <c r="F144" s="28"/>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7"/>
      <c r="D145" s="27"/>
      <c r="E145" s="27"/>
      <c r="F145" s="28"/>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7"/>
      <c r="D146" s="27"/>
      <c r="E146" s="27"/>
      <c r="F146" s="28"/>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7"/>
      <c r="D147" s="27"/>
      <c r="E147" s="27"/>
      <c r="F147" s="28"/>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7"/>
      <c r="D148" s="27"/>
      <c r="E148" s="27"/>
      <c r="F148" s="28"/>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7"/>
      <c r="D149" s="27"/>
      <c r="E149" s="27"/>
      <c r="F149" s="28"/>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7"/>
      <c r="D150" s="27"/>
      <c r="E150" s="27"/>
      <c r="F150" s="28"/>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7"/>
      <c r="D151" s="27"/>
      <c r="E151" s="27"/>
      <c r="F151" s="28"/>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7"/>
      <c r="D152" s="27"/>
      <c r="E152" s="27"/>
      <c r="F152" s="28"/>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7"/>
      <c r="D153" s="27"/>
      <c r="E153" s="27"/>
      <c r="F153" s="28"/>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7"/>
      <c r="D154" s="27"/>
      <c r="E154" s="27"/>
      <c r="F154" s="28"/>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7"/>
      <c r="D155" s="27"/>
      <c r="E155" s="27"/>
      <c r="F155" s="28"/>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7"/>
      <c r="D156" s="27"/>
      <c r="E156" s="27"/>
      <c r="F156" s="28"/>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7"/>
      <c r="D157" s="27"/>
      <c r="E157" s="27"/>
      <c r="F157" s="28"/>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7"/>
      <c r="D158" s="27"/>
      <c r="E158" s="27"/>
      <c r="F158" s="28"/>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7"/>
      <c r="D159" s="27"/>
      <c r="E159" s="27"/>
      <c r="F159" s="28"/>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7"/>
      <c r="D160" s="27"/>
      <c r="E160" s="27"/>
      <c r="F160" s="28"/>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7"/>
      <c r="D161" s="27"/>
      <c r="E161" s="27"/>
      <c r="F161" s="28"/>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7"/>
      <c r="D162" s="27"/>
      <c r="E162" s="27"/>
      <c r="F162" s="28"/>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7"/>
      <c r="D163" s="27"/>
      <c r="E163" s="27"/>
      <c r="F163" s="28"/>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7"/>
      <c r="D164" s="27"/>
      <c r="E164" s="27"/>
      <c r="F164" s="28"/>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7"/>
      <c r="D165" s="27"/>
      <c r="E165" s="27"/>
      <c r="F165" s="28"/>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7"/>
      <c r="D166" s="27"/>
      <c r="E166" s="27"/>
      <c r="F166" s="28"/>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7"/>
      <c r="D167" s="27"/>
      <c r="E167" s="27"/>
      <c r="F167" s="28"/>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7"/>
      <c r="D168" s="27"/>
      <c r="E168" s="27"/>
      <c r="F168" s="28"/>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7"/>
      <c r="D169" s="27"/>
      <c r="E169" s="27"/>
      <c r="F169" s="28"/>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7"/>
      <c r="D170" s="27"/>
      <c r="E170" s="27"/>
      <c r="F170" s="28"/>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7"/>
      <c r="D171" s="27"/>
      <c r="E171" s="27"/>
      <c r="F171" s="28"/>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7"/>
      <c r="D172" s="27"/>
      <c r="E172" s="27"/>
      <c r="F172" s="28"/>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7"/>
      <c r="D173" s="27"/>
      <c r="E173" s="27"/>
      <c r="F173" s="28"/>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7"/>
      <c r="D174" s="27"/>
      <c r="E174" s="27"/>
      <c r="F174" s="28"/>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7"/>
      <c r="D175" s="27"/>
      <c r="E175" s="27"/>
      <c r="F175" s="28"/>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7"/>
      <c r="D176" s="27"/>
      <c r="E176" s="27"/>
      <c r="F176" s="28"/>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7"/>
      <c r="D177" s="27"/>
      <c r="E177" s="27"/>
      <c r="F177" s="28"/>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7"/>
      <c r="D178" s="27"/>
      <c r="E178" s="27"/>
      <c r="F178" s="28"/>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7"/>
      <c r="D179" s="27"/>
      <c r="E179" s="27"/>
      <c r="F179" s="28"/>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7"/>
      <c r="D180" s="27"/>
      <c r="E180" s="27"/>
      <c r="F180" s="28"/>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7"/>
      <c r="D181" s="27"/>
      <c r="E181" s="27"/>
      <c r="F181" s="28"/>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7"/>
      <c r="D182" s="27"/>
      <c r="E182" s="27"/>
      <c r="F182" s="28"/>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7"/>
      <c r="D183" s="27"/>
      <c r="E183" s="27"/>
      <c r="F183" s="28"/>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7"/>
      <c r="D184" s="27"/>
      <c r="E184" s="27"/>
      <c r="F184" s="28"/>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7"/>
      <c r="D185" s="27"/>
      <c r="E185" s="27"/>
      <c r="F185" s="28"/>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7"/>
      <c r="D186" s="27"/>
      <c r="E186" s="27"/>
      <c r="F186" s="28"/>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7"/>
      <c r="D187" s="27"/>
      <c r="E187" s="27"/>
      <c r="F187" s="28"/>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7"/>
      <c r="D188" s="27"/>
      <c r="E188" s="27"/>
      <c r="F188" s="28"/>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7"/>
      <c r="D189" s="27"/>
      <c r="E189" s="27"/>
      <c r="F189" s="28"/>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7"/>
      <c r="D190" s="27"/>
      <c r="E190" s="27"/>
      <c r="F190" s="28"/>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7"/>
      <c r="D191" s="27"/>
      <c r="E191" s="27"/>
      <c r="F191" s="28"/>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7"/>
      <c r="D192" s="27"/>
      <c r="E192" s="27"/>
      <c r="F192" s="28"/>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7"/>
      <c r="D193" s="27"/>
      <c r="E193" s="27"/>
      <c r="F193" s="28"/>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7"/>
      <c r="D194" s="27"/>
      <c r="E194" s="27"/>
      <c r="F194" s="28"/>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7"/>
      <c r="D195" s="27"/>
      <c r="E195" s="27"/>
      <c r="F195" s="28"/>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7"/>
      <c r="D196" s="27"/>
      <c r="E196" s="27"/>
      <c r="F196" s="28"/>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7"/>
      <c r="D197" s="27"/>
      <c r="E197" s="27"/>
      <c r="F197" s="28"/>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7"/>
      <c r="D198" s="27"/>
      <c r="E198" s="27"/>
      <c r="F198" s="28"/>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7"/>
      <c r="D199" s="27"/>
      <c r="E199" s="27"/>
      <c r="F199" s="28"/>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7"/>
      <c r="D200" s="27"/>
      <c r="E200" s="27"/>
      <c r="F200" s="28"/>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7"/>
      <c r="D201" s="27"/>
      <c r="E201" s="27"/>
      <c r="F201" s="28"/>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7"/>
      <c r="D202" s="27"/>
      <c r="E202" s="27"/>
      <c r="F202" s="28"/>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7"/>
      <c r="D203" s="27"/>
      <c r="E203" s="27"/>
      <c r="F203" s="28"/>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7"/>
      <c r="D204" s="27"/>
      <c r="E204" s="27"/>
      <c r="F204" s="28"/>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7"/>
      <c r="D205" s="27"/>
      <c r="E205" s="27"/>
      <c r="F205" s="28"/>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7"/>
      <c r="D206" s="27"/>
      <c r="E206" s="27"/>
      <c r="F206" s="28"/>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7"/>
      <c r="D207" s="27"/>
      <c r="E207" s="27"/>
      <c r="F207" s="28"/>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7"/>
      <c r="D208" s="27"/>
      <c r="E208" s="27"/>
      <c r="F208" s="28"/>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7"/>
      <c r="D209" s="27"/>
      <c r="E209" s="27"/>
      <c r="F209" s="28"/>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7"/>
      <c r="D210" s="27"/>
      <c r="E210" s="27"/>
      <c r="F210" s="28"/>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7"/>
      <c r="D211" s="27"/>
      <c r="E211" s="27"/>
      <c r="F211" s="28"/>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7"/>
      <c r="D212" s="27"/>
      <c r="E212" s="27"/>
      <c r="F212" s="28"/>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7"/>
      <c r="D213" s="27"/>
      <c r="E213" s="27"/>
      <c r="F213" s="28"/>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7"/>
      <c r="D214" s="27"/>
      <c r="E214" s="27"/>
      <c r="F214" s="28"/>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7"/>
      <c r="D215" s="27"/>
      <c r="E215" s="27"/>
      <c r="F215" s="28"/>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7"/>
      <c r="D216" s="27"/>
      <c r="E216" s="27"/>
      <c r="F216" s="28"/>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7"/>
      <c r="D217" s="27"/>
      <c r="E217" s="27"/>
      <c r="F217" s="28"/>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7"/>
      <c r="D218" s="27"/>
      <c r="E218" s="27"/>
      <c r="F218" s="28"/>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7"/>
      <c r="D219" s="27"/>
      <c r="E219" s="27"/>
      <c r="F219" s="28"/>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7"/>
      <c r="D220" s="27"/>
      <c r="E220" s="27"/>
      <c r="F220" s="28"/>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7"/>
      <c r="D221" s="27"/>
      <c r="E221" s="27"/>
      <c r="F221" s="28"/>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7"/>
      <c r="D222" s="27"/>
      <c r="E222" s="27"/>
      <c r="F222" s="28"/>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7"/>
      <c r="D223" s="27"/>
      <c r="E223" s="27"/>
      <c r="F223" s="28"/>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7"/>
      <c r="D224" s="27"/>
      <c r="E224" s="27"/>
      <c r="F224" s="28"/>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7"/>
      <c r="D225" s="27"/>
      <c r="E225" s="27"/>
      <c r="F225" s="28"/>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7"/>
      <c r="D226" s="27"/>
      <c r="E226" s="27"/>
      <c r="F226" s="28"/>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7"/>
      <c r="D227" s="27"/>
      <c r="E227" s="27"/>
      <c r="F227" s="28"/>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7"/>
      <c r="D228" s="27"/>
      <c r="E228" s="27"/>
      <c r="F228" s="28"/>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7"/>
      <c r="D229" s="27"/>
      <c r="E229" s="27"/>
      <c r="F229" s="28"/>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7"/>
      <c r="D230" s="27"/>
      <c r="E230" s="27"/>
      <c r="F230" s="28"/>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7"/>
      <c r="D231" s="27"/>
      <c r="E231" s="27"/>
      <c r="F231" s="28"/>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7"/>
      <c r="D232" s="27"/>
      <c r="E232" s="27"/>
      <c r="F232" s="28"/>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7"/>
      <c r="D233" s="27"/>
      <c r="E233" s="27"/>
      <c r="F233" s="28"/>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7"/>
      <c r="D234" s="27"/>
      <c r="E234" s="27"/>
      <c r="F234" s="28"/>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7"/>
      <c r="D235" s="27"/>
      <c r="E235" s="27"/>
      <c r="F235" s="28"/>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7"/>
      <c r="D236" s="27"/>
      <c r="E236" s="27"/>
      <c r="F236" s="28"/>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7"/>
      <c r="D237" s="27"/>
      <c r="E237" s="27"/>
      <c r="F237" s="28"/>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7"/>
      <c r="D238" s="27"/>
      <c r="E238" s="27"/>
      <c r="F238" s="28"/>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7"/>
      <c r="D239" s="27"/>
      <c r="E239" s="27"/>
      <c r="F239" s="28"/>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7"/>
      <c r="D240" s="27"/>
      <c r="E240" s="27"/>
      <c r="F240" s="28"/>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7"/>
      <c r="D241" s="27"/>
      <c r="E241" s="27"/>
      <c r="F241" s="28"/>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7"/>
      <c r="D242" s="27"/>
      <c r="E242" s="27"/>
      <c r="F242" s="28"/>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7"/>
      <c r="D243" s="27"/>
      <c r="E243" s="27"/>
      <c r="F243" s="28"/>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7"/>
      <c r="D244" s="27"/>
      <c r="E244" s="27"/>
      <c r="F244" s="28"/>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7"/>
      <c r="D245" s="27"/>
      <c r="E245" s="27"/>
      <c r="F245" s="28"/>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7"/>
      <c r="D246" s="27"/>
      <c r="E246" s="27"/>
      <c r="F246" s="28"/>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7"/>
      <c r="D247" s="27"/>
      <c r="E247" s="27"/>
      <c r="F247" s="28"/>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7"/>
      <c r="D248" s="27"/>
      <c r="E248" s="27"/>
      <c r="F248" s="28"/>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7"/>
      <c r="D249" s="27"/>
      <c r="E249" s="27"/>
      <c r="F249" s="28"/>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7"/>
      <c r="D250" s="27"/>
      <c r="E250" s="27"/>
      <c r="F250" s="28"/>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7"/>
      <c r="D251" s="27"/>
      <c r="E251" s="27"/>
      <c r="F251" s="28"/>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7"/>
      <c r="D252" s="27"/>
      <c r="E252" s="27"/>
      <c r="F252" s="28"/>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7"/>
      <c r="D253" s="27"/>
      <c r="E253" s="27"/>
      <c r="F253" s="28"/>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7"/>
      <c r="D254" s="27"/>
      <c r="E254" s="27"/>
      <c r="F254" s="28"/>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7"/>
      <c r="D255" s="27"/>
      <c r="E255" s="27"/>
      <c r="F255" s="28"/>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7"/>
      <c r="D256" s="27"/>
      <c r="E256" s="27"/>
      <c r="F256" s="28"/>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7"/>
      <c r="D257" s="27"/>
      <c r="E257" s="27"/>
      <c r="F257" s="28"/>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7"/>
      <c r="D258" s="27"/>
      <c r="E258" s="27"/>
      <c r="F258" s="28"/>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7"/>
      <c r="D259" s="27"/>
      <c r="E259" s="27"/>
      <c r="F259" s="28"/>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7"/>
      <c r="D260" s="27"/>
      <c r="E260" s="27"/>
      <c r="F260" s="28"/>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7"/>
      <c r="D261" s="27"/>
      <c r="E261" s="27"/>
      <c r="F261" s="28"/>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7"/>
      <c r="D262" s="27"/>
      <c r="E262" s="27"/>
      <c r="F262" s="28"/>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7"/>
      <c r="D263" s="27"/>
      <c r="E263" s="27"/>
      <c r="F263" s="28"/>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7"/>
      <c r="D264" s="27"/>
      <c r="E264" s="27"/>
      <c r="F264" s="28"/>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7"/>
      <c r="D265" s="27"/>
      <c r="E265" s="27"/>
      <c r="F265" s="28"/>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7"/>
      <c r="D266" s="27"/>
      <c r="E266" s="27"/>
      <c r="F266" s="28"/>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7"/>
      <c r="D267" s="27"/>
      <c r="E267" s="27"/>
      <c r="F267" s="28"/>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7"/>
      <c r="D268" s="27"/>
      <c r="E268" s="27"/>
      <c r="F268" s="28"/>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7"/>
      <c r="D269" s="27"/>
      <c r="E269" s="27"/>
      <c r="F269" s="28"/>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7"/>
      <c r="D270" s="27"/>
      <c r="E270" s="27"/>
      <c r="F270" s="28"/>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7"/>
      <c r="D271" s="27"/>
      <c r="E271" s="27"/>
      <c r="F271" s="28"/>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7"/>
      <c r="D272" s="27"/>
      <c r="E272" s="27"/>
      <c r="F272" s="28"/>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7"/>
      <c r="D273" s="27"/>
      <c r="E273" s="27"/>
      <c r="F273" s="28"/>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7"/>
      <c r="D274" s="27"/>
      <c r="E274" s="27"/>
      <c r="F274" s="28"/>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7"/>
      <c r="D275" s="27"/>
      <c r="E275" s="27"/>
      <c r="F275" s="28"/>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7"/>
      <c r="D276" s="27"/>
      <c r="E276" s="27"/>
      <c r="F276" s="28"/>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7"/>
      <c r="D277" s="27"/>
      <c r="E277" s="27"/>
      <c r="F277" s="28"/>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7"/>
      <c r="D278" s="27"/>
      <c r="E278" s="27"/>
      <c r="F278" s="28"/>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7"/>
      <c r="D279" s="27"/>
      <c r="E279" s="27"/>
      <c r="F279" s="28"/>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7"/>
      <c r="D280" s="27"/>
      <c r="E280" s="27"/>
      <c r="F280" s="28"/>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7"/>
      <c r="D281" s="27"/>
      <c r="E281" s="27"/>
      <c r="F281" s="28"/>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7"/>
      <c r="D282" s="27"/>
      <c r="E282" s="27"/>
      <c r="F282" s="28"/>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7"/>
      <c r="D283" s="27"/>
      <c r="E283" s="27"/>
      <c r="F283" s="28"/>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7"/>
      <c r="D284" s="27"/>
      <c r="E284" s="27"/>
      <c r="F284" s="28"/>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7"/>
      <c r="D285" s="27"/>
      <c r="E285" s="27"/>
      <c r="F285" s="28"/>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7"/>
      <c r="D286" s="27"/>
      <c r="E286" s="27"/>
      <c r="F286" s="28"/>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7"/>
      <c r="D287" s="27"/>
      <c r="E287" s="27"/>
      <c r="F287" s="28"/>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7"/>
      <c r="D288" s="27"/>
      <c r="E288" s="27"/>
      <c r="F288" s="28"/>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7"/>
      <c r="D289" s="27"/>
      <c r="E289" s="27"/>
      <c r="F289" s="28"/>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7"/>
      <c r="D290" s="27"/>
      <c r="E290" s="27"/>
      <c r="F290" s="28"/>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7"/>
      <c r="D291" s="27"/>
      <c r="E291" s="27"/>
      <c r="F291" s="28"/>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7"/>
      <c r="D292" s="27"/>
      <c r="E292" s="27"/>
      <c r="F292" s="28"/>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7"/>
      <c r="D293" s="27"/>
      <c r="E293" s="27"/>
      <c r="F293" s="28"/>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7"/>
      <c r="D294" s="27"/>
      <c r="E294" s="27"/>
      <c r="F294" s="28"/>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7"/>
      <c r="D295" s="27"/>
      <c r="E295" s="27"/>
      <c r="F295" s="28"/>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7"/>
      <c r="D296" s="27"/>
      <c r="E296" s="27"/>
      <c r="F296" s="28"/>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7"/>
      <c r="D297" s="27"/>
      <c r="E297" s="27"/>
      <c r="F297" s="28"/>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7"/>
      <c r="D298" s="27"/>
      <c r="E298" s="27"/>
      <c r="F298" s="28"/>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7"/>
      <c r="D299" s="27"/>
      <c r="E299" s="27"/>
      <c r="F299" s="28"/>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7"/>
      <c r="D300" s="27"/>
      <c r="E300" s="27"/>
      <c r="F300" s="28"/>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7"/>
      <c r="D301" s="27"/>
      <c r="E301" s="27"/>
      <c r="F301" s="28"/>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7"/>
      <c r="D302" s="27"/>
      <c r="E302" s="27"/>
      <c r="F302" s="28"/>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7"/>
      <c r="D303" s="27"/>
      <c r="E303" s="27"/>
      <c r="F303" s="28"/>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7"/>
      <c r="D304" s="27"/>
      <c r="E304" s="27"/>
      <c r="F304" s="28"/>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7"/>
      <c r="D305" s="27"/>
      <c r="E305" s="27"/>
      <c r="F305" s="28"/>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7"/>
      <c r="D306" s="27"/>
      <c r="E306" s="27"/>
      <c r="F306" s="28"/>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7"/>
      <c r="D307" s="27"/>
      <c r="E307" s="27"/>
      <c r="F307" s="28"/>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7"/>
      <c r="D308" s="27"/>
      <c r="E308" s="27"/>
      <c r="F308" s="28"/>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7"/>
      <c r="D309" s="27"/>
      <c r="E309" s="27"/>
      <c r="F309" s="28"/>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7"/>
      <c r="D310" s="27"/>
      <c r="E310" s="27"/>
      <c r="F310" s="28"/>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7"/>
      <c r="D311" s="27"/>
      <c r="E311" s="27"/>
      <c r="F311" s="28"/>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7"/>
      <c r="D312" s="27"/>
      <c r="E312" s="27"/>
      <c r="F312" s="28"/>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7"/>
      <c r="D313" s="27"/>
      <c r="E313" s="27"/>
      <c r="F313" s="28"/>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7"/>
      <c r="D314" s="27"/>
      <c r="E314" s="27"/>
      <c r="F314" s="28"/>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7"/>
      <c r="D315" s="27"/>
      <c r="E315" s="27"/>
      <c r="F315" s="28"/>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7"/>
      <c r="D316" s="27"/>
      <c r="E316" s="27"/>
      <c r="F316" s="28"/>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7"/>
      <c r="D317" s="27"/>
      <c r="E317" s="27"/>
      <c r="F317" s="28"/>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7"/>
      <c r="D318" s="27"/>
      <c r="E318" s="27"/>
      <c r="F318" s="28"/>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7"/>
      <c r="D319" s="27"/>
      <c r="E319" s="27"/>
      <c r="F319" s="28"/>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7"/>
      <c r="D320" s="27"/>
      <c r="E320" s="27"/>
      <c r="F320" s="28"/>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7"/>
      <c r="D321" s="27"/>
      <c r="E321" s="27"/>
      <c r="F321" s="28"/>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7"/>
      <c r="D322" s="27"/>
      <c r="E322" s="27"/>
      <c r="F322" s="28"/>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7"/>
      <c r="D323" s="27"/>
      <c r="E323" s="27"/>
      <c r="F323" s="28"/>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7"/>
      <c r="D324" s="27"/>
      <c r="E324" s="27"/>
      <c r="F324" s="28"/>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7"/>
      <c r="D325" s="27"/>
      <c r="E325" s="27"/>
      <c r="F325" s="28"/>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7"/>
      <c r="D326" s="27"/>
      <c r="E326" s="27"/>
      <c r="F326" s="28"/>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7"/>
      <c r="D327" s="27"/>
      <c r="E327" s="27"/>
      <c r="F327" s="28"/>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7"/>
      <c r="D328" s="27"/>
      <c r="E328" s="27"/>
      <c r="F328" s="28"/>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7"/>
      <c r="D329" s="27"/>
      <c r="E329" s="27"/>
      <c r="F329" s="28"/>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7"/>
      <c r="D330" s="27"/>
      <c r="E330" s="27"/>
      <c r="F330" s="28"/>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7"/>
      <c r="D331" s="27"/>
      <c r="E331" s="27"/>
      <c r="F331" s="28"/>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7"/>
      <c r="D332" s="27"/>
      <c r="E332" s="27"/>
      <c r="F332" s="28"/>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7"/>
      <c r="D333" s="27"/>
      <c r="E333" s="27"/>
      <c r="F333" s="28"/>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7"/>
      <c r="D334" s="27"/>
      <c r="E334" s="27"/>
      <c r="F334" s="28"/>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7"/>
      <c r="D335" s="27"/>
      <c r="E335" s="27"/>
      <c r="F335" s="28"/>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7"/>
      <c r="D336" s="27"/>
      <c r="E336" s="27"/>
      <c r="F336" s="28"/>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7"/>
      <c r="D337" s="27"/>
      <c r="E337" s="27"/>
      <c r="F337" s="28"/>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7"/>
      <c r="D338" s="27"/>
      <c r="E338" s="27"/>
      <c r="F338" s="28"/>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7"/>
      <c r="D339" s="27"/>
      <c r="E339" s="27"/>
      <c r="F339" s="28"/>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7"/>
      <c r="D340" s="27"/>
      <c r="E340" s="27"/>
      <c r="F340" s="28"/>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7"/>
      <c r="D341" s="27"/>
      <c r="E341" s="27"/>
      <c r="F341" s="28"/>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7"/>
      <c r="D342" s="27"/>
      <c r="E342" s="27"/>
      <c r="F342" s="28"/>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7"/>
      <c r="D343" s="27"/>
      <c r="E343" s="27"/>
      <c r="F343" s="28"/>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7"/>
      <c r="D344" s="27"/>
      <c r="E344" s="27"/>
      <c r="F344" s="28"/>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7"/>
      <c r="D345" s="27"/>
      <c r="E345" s="27"/>
      <c r="F345" s="28"/>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7"/>
      <c r="D346" s="27"/>
      <c r="E346" s="27"/>
      <c r="F346" s="28"/>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7"/>
      <c r="D347" s="27"/>
      <c r="E347" s="27"/>
      <c r="F347" s="28"/>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7"/>
      <c r="D348" s="27"/>
      <c r="E348" s="27"/>
      <c r="F348" s="28"/>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7"/>
      <c r="D349" s="27"/>
      <c r="E349" s="27"/>
      <c r="F349" s="28"/>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7"/>
      <c r="D350" s="27"/>
      <c r="E350" s="27"/>
      <c r="F350" s="28"/>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7"/>
      <c r="D351" s="27"/>
      <c r="E351" s="27"/>
      <c r="F351" s="28"/>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7"/>
      <c r="D352" s="27"/>
      <c r="E352" s="27"/>
      <c r="F352" s="28"/>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7"/>
      <c r="D353" s="27"/>
      <c r="E353" s="27"/>
      <c r="F353" s="28"/>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7"/>
      <c r="D354" s="27"/>
      <c r="E354" s="27"/>
      <c r="F354" s="28"/>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7"/>
      <c r="D355" s="27"/>
      <c r="E355" s="27"/>
      <c r="F355" s="28"/>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7"/>
      <c r="D356" s="27"/>
      <c r="E356" s="27"/>
      <c r="F356" s="28"/>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7"/>
      <c r="D357" s="27"/>
      <c r="E357" s="27"/>
      <c r="F357" s="28"/>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7"/>
      <c r="D358" s="27"/>
      <c r="E358" s="27"/>
      <c r="F358" s="28"/>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7"/>
      <c r="D359" s="27"/>
      <c r="E359" s="27"/>
      <c r="F359" s="28"/>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7"/>
      <c r="D360" s="27"/>
      <c r="E360" s="27"/>
      <c r="F360" s="28"/>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7"/>
      <c r="D361" s="27"/>
      <c r="E361" s="27"/>
      <c r="F361" s="28"/>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7"/>
      <c r="D362" s="27"/>
      <c r="E362" s="27"/>
      <c r="F362" s="28"/>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7"/>
      <c r="D363" s="27"/>
      <c r="E363" s="27"/>
      <c r="F363" s="28"/>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7"/>
      <c r="D364" s="27"/>
      <c r="E364" s="27"/>
      <c r="F364" s="28"/>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7"/>
      <c r="D365" s="27"/>
      <c r="E365" s="27"/>
      <c r="F365" s="28"/>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7"/>
      <c r="D366" s="27"/>
      <c r="E366" s="27"/>
      <c r="F366" s="28"/>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7"/>
      <c r="D367" s="27"/>
      <c r="E367" s="27"/>
      <c r="F367" s="28"/>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7"/>
      <c r="D368" s="27"/>
      <c r="E368" s="27"/>
      <c r="F368" s="28"/>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7"/>
      <c r="D369" s="27"/>
      <c r="E369" s="27"/>
      <c r="F369" s="28"/>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7"/>
      <c r="D370" s="27"/>
      <c r="E370" s="27"/>
      <c r="F370" s="28"/>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7"/>
      <c r="D371" s="27"/>
      <c r="E371" s="27"/>
      <c r="F371" s="28"/>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7"/>
      <c r="D372" s="27"/>
      <c r="E372" s="27"/>
      <c r="F372" s="28"/>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7"/>
      <c r="D373" s="27"/>
      <c r="E373" s="27"/>
      <c r="F373" s="28"/>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7"/>
      <c r="D374" s="27"/>
      <c r="E374" s="27"/>
      <c r="F374" s="28"/>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7"/>
      <c r="D375" s="27"/>
      <c r="E375" s="27"/>
      <c r="F375" s="28"/>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7"/>
      <c r="D376" s="27"/>
      <c r="E376" s="27"/>
      <c r="F376" s="28"/>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7"/>
      <c r="D377" s="27"/>
      <c r="E377" s="27"/>
      <c r="F377" s="28"/>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7"/>
      <c r="D378" s="27"/>
      <c r="E378" s="27"/>
      <c r="F378" s="28"/>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7"/>
      <c r="D379" s="27"/>
      <c r="E379" s="27"/>
      <c r="F379" s="28"/>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7"/>
      <c r="D380" s="27"/>
      <c r="E380" s="27"/>
      <c r="F380" s="28"/>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7"/>
      <c r="D381" s="27"/>
      <c r="E381" s="27"/>
      <c r="F381" s="28"/>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7"/>
      <c r="D382" s="27"/>
      <c r="E382" s="27"/>
      <c r="F382" s="28"/>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7"/>
      <c r="D383" s="27"/>
      <c r="E383" s="27"/>
      <c r="F383" s="28"/>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7"/>
      <c r="D384" s="27"/>
      <c r="E384" s="27"/>
      <c r="F384" s="28"/>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7"/>
      <c r="D385" s="27"/>
      <c r="E385" s="27"/>
      <c r="F385" s="28"/>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7"/>
      <c r="D386" s="27"/>
      <c r="E386" s="27"/>
      <c r="F386" s="28"/>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7"/>
      <c r="D387" s="27"/>
      <c r="E387" s="27"/>
      <c r="F387" s="28"/>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7"/>
      <c r="D388" s="27"/>
      <c r="E388" s="27"/>
      <c r="F388" s="28"/>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7"/>
      <c r="D389" s="27"/>
      <c r="E389" s="27"/>
      <c r="F389" s="28"/>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7"/>
      <c r="D390" s="27"/>
      <c r="E390" s="27"/>
      <c r="F390" s="28"/>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7"/>
      <c r="D391" s="27"/>
      <c r="E391" s="27"/>
      <c r="F391" s="28"/>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7"/>
      <c r="D392" s="27"/>
      <c r="E392" s="27"/>
      <c r="F392" s="28"/>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7"/>
      <c r="D393" s="27"/>
      <c r="E393" s="27"/>
      <c r="F393" s="28"/>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7"/>
      <c r="D394" s="27"/>
      <c r="E394" s="27"/>
      <c r="F394" s="28"/>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7"/>
      <c r="D395" s="27"/>
      <c r="E395" s="27"/>
      <c r="F395" s="28"/>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7"/>
      <c r="D396" s="27"/>
      <c r="E396" s="27"/>
      <c r="F396" s="28"/>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7"/>
      <c r="D397" s="27"/>
      <c r="E397" s="27"/>
      <c r="F397" s="28"/>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7"/>
      <c r="D398" s="27"/>
      <c r="E398" s="27"/>
      <c r="F398" s="28"/>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7"/>
      <c r="D399" s="27"/>
      <c r="E399" s="27"/>
      <c r="F399" s="28"/>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7"/>
      <c r="D400" s="27"/>
      <c r="E400" s="27"/>
      <c r="F400" s="28"/>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7"/>
      <c r="D401" s="27"/>
      <c r="E401" s="27"/>
      <c r="F401" s="28"/>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7"/>
      <c r="D402" s="27"/>
      <c r="E402" s="27"/>
      <c r="F402" s="28"/>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7"/>
      <c r="D403" s="27"/>
      <c r="E403" s="27"/>
      <c r="F403" s="28"/>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7"/>
      <c r="D404" s="27"/>
      <c r="E404" s="27"/>
      <c r="F404" s="28"/>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7"/>
      <c r="D405" s="27"/>
      <c r="E405" s="27"/>
      <c r="F405" s="28"/>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7"/>
      <c r="D406" s="27"/>
      <c r="E406" s="27"/>
      <c r="F406" s="28"/>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7"/>
      <c r="D407" s="27"/>
      <c r="E407" s="27"/>
      <c r="F407" s="28"/>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7"/>
      <c r="D408" s="27"/>
      <c r="E408" s="27"/>
      <c r="F408" s="28"/>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7"/>
      <c r="D409" s="27"/>
      <c r="E409" s="27"/>
      <c r="F409" s="28"/>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7"/>
      <c r="D410" s="27"/>
      <c r="E410" s="27"/>
      <c r="F410" s="28"/>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7"/>
      <c r="D411" s="27"/>
      <c r="E411" s="27"/>
      <c r="F411" s="28"/>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7"/>
      <c r="D412" s="27"/>
      <c r="E412" s="27"/>
      <c r="F412" s="28"/>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7"/>
      <c r="D413" s="27"/>
      <c r="E413" s="27"/>
      <c r="F413" s="28"/>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7"/>
      <c r="D414" s="27"/>
      <c r="E414" s="27"/>
      <c r="F414" s="28"/>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7"/>
      <c r="D415" s="27"/>
      <c r="E415" s="27"/>
      <c r="F415" s="28"/>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7"/>
      <c r="D416" s="27"/>
      <c r="E416" s="27"/>
      <c r="F416" s="28"/>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7"/>
      <c r="D417" s="27"/>
      <c r="E417" s="27"/>
      <c r="F417" s="28"/>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7"/>
      <c r="D418" s="27"/>
      <c r="E418" s="27"/>
      <c r="F418" s="28"/>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7"/>
      <c r="D419" s="27"/>
      <c r="E419" s="27"/>
      <c r="F419" s="28"/>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7"/>
      <c r="D420" s="27"/>
      <c r="E420" s="27"/>
      <c r="F420" s="28"/>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7"/>
      <c r="D421" s="27"/>
      <c r="E421" s="27"/>
      <c r="F421" s="28"/>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7"/>
      <c r="D422" s="27"/>
      <c r="E422" s="27"/>
      <c r="F422" s="28"/>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7"/>
      <c r="D423" s="27"/>
      <c r="E423" s="27"/>
      <c r="F423" s="28"/>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7"/>
      <c r="D424" s="27"/>
      <c r="E424" s="27"/>
      <c r="F424" s="28"/>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7"/>
      <c r="D425" s="27"/>
      <c r="E425" s="27"/>
      <c r="F425" s="28"/>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7"/>
      <c r="D426" s="27"/>
      <c r="E426" s="27"/>
      <c r="F426" s="28"/>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7"/>
      <c r="D427" s="27"/>
      <c r="E427" s="27"/>
      <c r="F427" s="28"/>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7"/>
      <c r="D428" s="27"/>
      <c r="E428" s="27"/>
      <c r="F428" s="28"/>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7"/>
      <c r="D429" s="27"/>
      <c r="E429" s="27"/>
      <c r="F429" s="28"/>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7"/>
      <c r="D430" s="27"/>
      <c r="E430" s="27"/>
      <c r="F430" s="28"/>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7"/>
      <c r="D431" s="27"/>
      <c r="E431" s="27"/>
      <c r="F431" s="28"/>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7"/>
      <c r="D432" s="27"/>
      <c r="E432" s="27"/>
      <c r="F432" s="28"/>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7"/>
      <c r="D433" s="27"/>
      <c r="E433" s="27"/>
      <c r="F433" s="28"/>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7"/>
      <c r="D434" s="27"/>
      <c r="E434" s="27"/>
      <c r="F434" s="28"/>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7"/>
      <c r="D435" s="27"/>
      <c r="E435" s="27"/>
      <c r="F435" s="28"/>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7"/>
      <c r="D436" s="27"/>
      <c r="E436" s="27"/>
      <c r="F436" s="28"/>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7"/>
      <c r="D437" s="27"/>
      <c r="E437" s="27"/>
      <c r="F437" s="28"/>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7"/>
      <c r="D438" s="27"/>
      <c r="E438" s="27"/>
      <c r="F438" s="28"/>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7"/>
      <c r="D439" s="27"/>
      <c r="E439" s="27"/>
      <c r="F439" s="28"/>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7"/>
      <c r="D440" s="27"/>
      <c r="E440" s="27"/>
      <c r="F440" s="28"/>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7"/>
      <c r="D441" s="27"/>
      <c r="E441" s="27"/>
      <c r="F441" s="28"/>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7"/>
      <c r="D442" s="27"/>
      <c r="E442" s="27"/>
      <c r="F442" s="28"/>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7"/>
      <c r="D443" s="27"/>
      <c r="E443" s="27"/>
      <c r="F443" s="28"/>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7"/>
      <c r="D444" s="27"/>
      <c r="E444" s="27"/>
      <c r="F444" s="28"/>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7"/>
      <c r="D445" s="27"/>
      <c r="E445" s="27"/>
      <c r="F445" s="28"/>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7"/>
      <c r="D446" s="27"/>
      <c r="E446" s="27"/>
      <c r="F446" s="28"/>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7"/>
      <c r="D447" s="27"/>
      <c r="E447" s="27"/>
      <c r="F447" s="28"/>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7"/>
      <c r="D448" s="27"/>
      <c r="E448" s="27"/>
      <c r="F448" s="28"/>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7"/>
      <c r="D449" s="27"/>
      <c r="E449" s="27"/>
      <c r="F449" s="28"/>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7"/>
      <c r="D450" s="27"/>
      <c r="E450" s="27"/>
      <c r="F450" s="28"/>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7"/>
      <c r="D451" s="27"/>
      <c r="E451" s="27"/>
      <c r="F451" s="28"/>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7"/>
      <c r="D452" s="27"/>
      <c r="E452" s="27"/>
      <c r="F452" s="28"/>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7"/>
      <c r="D453" s="27"/>
      <c r="E453" s="27"/>
      <c r="F453" s="28"/>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7"/>
      <c r="D454" s="27"/>
      <c r="E454" s="27"/>
      <c r="F454" s="28"/>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7"/>
      <c r="D455" s="27"/>
      <c r="E455" s="27"/>
      <c r="F455" s="28"/>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7"/>
      <c r="D456" s="27"/>
      <c r="E456" s="27"/>
      <c r="F456" s="28"/>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7"/>
      <c r="D457" s="27"/>
      <c r="E457" s="27"/>
      <c r="F457" s="28"/>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7"/>
      <c r="D458" s="27"/>
      <c r="E458" s="27"/>
      <c r="F458" s="28"/>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7"/>
      <c r="D459" s="27"/>
      <c r="E459" s="27"/>
      <c r="F459" s="28"/>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7"/>
      <c r="D460" s="27"/>
      <c r="E460" s="27"/>
      <c r="F460" s="28"/>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7"/>
      <c r="D461" s="27"/>
      <c r="E461" s="27"/>
      <c r="F461" s="28"/>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7"/>
      <c r="D462" s="27"/>
      <c r="E462" s="27"/>
      <c r="F462" s="28"/>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7"/>
      <c r="D463" s="27"/>
      <c r="E463" s="27"/>
      <c r="F463" s="28"/>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7"/>
      <c r="D464" s="27"/>
      <c r="E464" s="27"/>
      <c r="F464" s="28"/>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7"/>
      <c r="D465" s="27"/>
      <c r="E465" s="27"/>
      <c r="F465" s="28"/>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7"/>
      <c r="D466" s="27"/>
      <c r="E466" s="27"/>
      <c r="F466" s="28"/>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7"/>
      <c r="D467" s="27"/>
      <c r="E467" s="27"/>
      <c r="F467" s="28"/>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7"/>
      <c r="D468" s="27"/>
      <c r="E468" s="27"/>
      <c r="F468" s="28"/>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7"/>
      <c r="D469" s="27"/>
      <c r="E469" s="27"/>
      <c r="F469" s="28"/>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7"/>
      <c r="D470" s="27"/>
      <c r="E470" s="27"/>
      <c r="F470" s="28"/>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7"/>
      <c r="D471" s="27"/>
      <c r="E471" s="27"/>
      <c r="F471" s="28"/>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7"/>
      <c r="D472" s="27"/>
      <c r="E472" s="27"/>
      <c r="F472" s="28"/>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7"/>
      <c r="D473" s="27"/>
      <c r="E473" s="27"/>
      <c r="F473" s="28"/>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7"/>
      <c r="D474" s="27"/>
      <c r="E474" s="27"/>
      <c r="F474" s="28"/>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7"/>
      <c r="D475" s="27"/>
      <c r="E475" s="27"/>
      <c r="F475" s="28"/>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7"/>
      <c r="D476" s="27"/>
      <c r="E476" s="27"/>
      <c r="F476" s="28"/>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7"/>
      <c r="D477" s="27"/>
      <c r="E477" s="27"/>
      <c r="F477" s="28"/>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7"/>
      <c r="D478" s="27"/>
      <c r="E478" s="27"/>
      <c r="F478" s="28"/>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7"/>
      <c r="D479" s="27"/>
      <c r="E479" s="27"/>
      <c r="F479" s="28"/>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7"/>
      <c r="D480" s="27"/>
      <c r="E480" s="27"/>
      <c r="F480" s="28"/>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7"/>
      <c r="D481" s="27"/>
      <c r="E481" s="27"/>
      <c r="F481" s="28"/>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7"/>
      <c r="D482" s="27"/>
      <c r="E482" s="27"/>
      <c r="F482" s="28"/>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7"/>
      <c r="D483" s="27"/>
      <c r="E483" s="27"/>
      <c r="F483" s="28"/>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7"/>
      <c r="D484" s="27"/>
      <c r="E484" s="27"/>
      <c r="F484" s="28"/>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7"/>
      <c r="D485" s="27"/>
      <c r="E485" s="27"/>
      <c r="F485" s="28"/>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7"/>
      <c r="D486" s="27"/>
      <c r="E486" s="27"/>
      <c r="F486" s="28"/>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7"/>
      <c r="D487" s="27"/>
      <c r="E487" s="27"/>
      <c r="F487" s="28"/>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7"/>
      <c r="D488" s="27"/>
      <c r="E488" s="27"/>
      <c r="F488" s="28"/>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7"/>
      <c r="D489" s="27"/>
      <c r="E489" s="27"/>
      <c r="F489" s="28"/>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7"/>
      <c r="D490" s="27"/>
      <c r="E490" s="27"/>
      <c r="F490" s="28"/>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7"/>
      <c r="D491" s="27"/>
      <c r="E491" s="27"/>
      <c r="F491" s="28"/>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7"/>
      <c r="D492" s="27"/>
      <c r="E492" s="27"/>
      <c r="F492" s="28"/>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7"/>
      <c r="D493" s="27"/>
      <c r="E493" s="27"/>
      <c r="F493" s="28"/>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7"/>
      <c r="D494" s="27"/>
      <c r="E494" s="27"/>
      <c r="F494" s="28"/>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7"/>
      <c r="D495" s="27"/>
      <c r="E495" s="27"/>
      <c r="F495" s="28"/>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7"/>
      <c r="D496" s="27"/>
      <c r="E496" s="27"/>
      <c r="F496" s="28"/>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7"/>
      <c r="D497" s="27"/>
      <c r="E497" s="27"/>
      <c r="F497" s="28"/>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7"/>
      <c r="D498" s="27"/>
      <c r="E498" s="27"/>
      <c r="F498" s="28"/>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7"/>
      <c r="D499" s="27"/>
      <c r="E499" s="27"/>
      <c r="F499" s="28"/>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7"/>
      <c r="D500" s="27"/>
      <c r="E500" s="27"/>
      <c r="F500" s="28"/>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7"/>
      <c r="D501" s="27"/>
      <c r="E501" s="27"/>
      <c r="F501" s="28"/>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7"/>
      <c r="D502" s="27"/>
      <c r="E502" s="27"/>
      <c r="F502" s="28"/>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7"/>
      <c r="D503" s="27"/>
      <c r="E503" s="27"/>
      <c r="F503" s="28"/>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7"/>
      <c r="D504" s="27"/>
      <c r="E504" s="27"/>
      <c r="F504" s="28"/>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7"/>
      <c r="D505" s="27"/>
      <c r="E505" s="27"/>
      <c r="F505" s="28"/>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7"/>
      <c r="D506" s="27"/>
      <c r="E506" s="27"/>
      <c r="F506" s="28"/>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7"/>
      <c r="D507" s="27"/>
      <c r="E507" s="27"/>
      <c r="F507" s="28"/>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7"/>
      <c r="D508" s="27"/>
      <c r="E508" s="27"/>
      <c r="F508" s="28"/>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7"/>
      <c r="D509" s="27"/>
      <c r="E509" s="27"/>
      <c r="F509" s="28"/>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7"/>
      <c r="D510" s="27"/>
      <c r="E510" s="27"/>
      <c r="F510" s="28"/>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7"/>
      <c r="D511" s="27"/>
      <c r="E511" s="27"/>
      <c r="F511" s="28"/>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7"/>
      <c r="D512" s="27"/>
      <c r="E512" s="27"/>
      <c r="F512" s="28"/>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7"/>
      <c r="D513" s="27"/>
      <c r="E513" s="27"/>
      <c r="F513" s="28"/>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7"/>
      <c r="D514" s="27"/>
      <c r="E514" s="27"/>
      <c r="F514" s="28"/>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7"/>
      <c r="D515" s="27"/>
      <c r="E515" s="27"/>
      <c r="F515" s="28"/>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7"/>
      <c r="D516" s="27"/>
      <c r="E516" s="27"/>
      <c r="F516" s="28"/>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7"/>
      <c r="D517" s="27"/>
      <c r="E517" s="27"/>
      <c r="F517" s="28"/>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7"/>
      <c r="D518" s="27"/>
      <c r="E518" s="27"/>
      <c r="F518" s="28"/>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7"/>
      <c r="D519" s="27"/>
      <c r="E519" s="27"/>
      <c r="F519" s="28"/>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7"/>
      <c r="D520" s="27"/>
      <c r="E520" s="27"/>
      <c r="F520" s="28"/>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7"/>
      <c r="D521" s="27"/>
      <c r="E521" s="27"/>
      <c r="F521" s="28"/>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7"/>
      <c r="D522" s="27"/>
      <c r="E522" s="27"/>
      <c r="F522" s="28"/>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7"/>
      <c r="D523" s="27"/>
      <c r="E523" s="27"/>
      <c r="F523" s="28"/>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7"/>
      <c r="D524" s="27"/>
      <c r="E524" s="27"/>
      <c r="F524" s="28"/>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7"/>
      <c r="D525" s="27"/>
      <c r="E525" s="27"/>
      <c r="F525" s="28"/>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7"/>
      <c r="D526" s="27"/>
      <c r="E526" s="27"/>
      <c r="F526" s="28"/>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7"/>
      <c r="D527" s="27"/>
      <c r="E527" s="27"/>
      <c r="F527" s="28"/>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7"/>
      <c r="D528" s="27"/>
      <c r="E528" s="27"/>
      <c r="F528" s="28"/>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7"/>
      <c r="D529" s="27"/>
      <c r="E529" s="27"/>
      <c r="F529" s="28"/>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7"/>
      <c r="D530" s="27"/>
      <c r="E530" s="27"/>
      <c r="F530" s="28"/>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7"/>
      <c r="D531" s="27"/>
      <c r="E531" s="27"/>
      <c r="F531" s="28"/>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7"/>
      <c r="D532" s="27"/>
      <c r="E532" s="27"/>
      <c r="F532" s="28"/>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7"/>
      <c r="D533" s="27"/>
      <c r="E533" s="27"/>
      <c r="F533" s="28"/>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7"/>
      <c r="D534" s="27"/>
      <c r="E534" s="27"/>
      <c r="F534" s="28"/>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7"/>
      <c r="D535" s="27"/>
      <c r="E535" s="27"/>
      <c r="F535" s="28"/>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7"/>
      <c r="D536" s="27"/>
      <c r="E536" s="27"/>
      <c r="F536" s="28"/>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7"/>
      <c r="D537" s="27"/>
      <c r="E537" s="27"/>
      <c r="F537" s="28"/>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7"/>
      <c r="D538" s="27"/>
      <c r="E538" s="27"/>
      <c r="F538" s="28"/>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7"/>
      <c r="D539" s="27"/>
      <c r="E539" s="27"/>
      <c r="F539" s="28"/>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7"/>
      <c r="D540" s="27"/>
      <c r="E540" s="27"/>
      <c r="F540" s="28"/>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7"/>
      <c r="D541" s="27"/>
      <c r="E541" s="27"/>
      <c r="F541" s="28"/>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7"/>
      <c r="D542" s="27"/>
      <c r="E542" s="27"/>
      <c r="F542" s="28"/>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7"/>
      <c r="D543" s="27"/>
      <c r="E543" s="27"/>
      <c r="F543" s="28"/>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7"/>
      <c r="D544" s="27"/>
      <c r="E544" s="27"/>
      <c r="F544" s="28"/>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7"/>
      <c r="D545" s="27"/>
      <c r="E545" s="27"/>
      <c r="F545" s="28"/>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7"/>
      <c r="D546" s="27"/>
      <c r="E546" s="27"/>
      <c r="F546" s="28"/>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7"/>
      <c r="D547" s="27"/>
      <c r="E547" s="27"/>
      <c r="F547" s="28"/>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7"/>
      <c r="D548" s="27"/>
      <c r="E548" s="27"/>
      <c r="F548" s="28"/>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7"/>
      <c r="D549" s="27"/>
      <c r="E549" s="27"/>
      <c r="F549" s="28"/>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7"/>
      <c r="D550" s="27"/>
      <c r="E550" s="27"/>
      <c r="F550" s="28"/>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7"/>
      <c r="D551" s="27"/>
      <c r="E551" s="27"/>
      <c r="F551" s="28"/>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7"/>
      <c r="D552" s="27"/>
      <c r="E552" s="27"/>
      <c r="F552" s="28"/>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7"/>
      <c r="D553" s="27"/>
      <c r="E553" s="27"/>
      <c r="F553" s="28"/>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7"/>
      <c r="D554" s="27"/>
      <c r="E554" s="27"/>
      <c r="F554" s="28"/>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7"/>
      <c r="D555" s="27"/>
      <c r="E555" s="27"/>
      <c r="F555" s="28"/>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7"/>
      <c r="D556" s="27"/>
      <c r="E556" s="27"/>
      <c r="F556" s="28"/>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7"/>
      <c r="D557" s="27"/>
      <c r="E557" s="27"/>
      <c r="F557" s="28"/>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7"/>
      <c r="D558" s="27"/>
      <c r="E558" s="27"/>
      <c r="F558" s="28"/>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7"/>
      <c r="D559" s="27"/>
      <c r="E559" s="27"/>
      <c r="F559" s="28"/>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7"/>
      <c r="D560" s="27"/>
      <c r="E560" s="27"/>
      <c r="F560" s="28"/>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7"/>
      <c r="D561" s="27"/>
      <c r="E561" s="27"/>
      <c r="F561" s="28"/>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7"/>
      <c r="D562" s="27"/>
      <c r="E562" s="27"/>
      <c r="F562" s="28"/>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7"/>
      <c r="D563" s="27"/>
      <c r="E563" s="27"/>
      <c r="F563" s="28"/>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7"/>
      <c r="D564" s="27"/>
      <c r="E564" s="27"/>
      <c r="F564" s="28"/>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7"/>
      <c r="D565" s="27"/>
      <c r="E565" s="27"/>
      <c r="F565" s="28"/>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7"/>
      <c r="D566" s="27"/>
      <c r="E566" s="27"/>
      <c r="F566" s="28"/>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7"/>
      <c r="D567" s="27"/>
      <c r="E567" s="27"/>
      <c r="F567" s="28"/>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7"/>
      <c r="D568" s="27"/>
      <c r="E568" s="27"/>
      <c r="F568" s="28"/>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7"/>
      <c r="D569" s="27"/>
      <c r="E569" s="27"/>
      <c r="F569" s="28"/>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7"/>
      <c r="D570" s="27"/>
      <c r="E570" s="27"/>
      <c r="F570" s="28"/>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7"/>
      <c r="D571" s="27"/>
      <c r="E571" s="27"/>
      <c r="F571" s="28"/>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7"/>
      <c r="D572" s="27"/>
      <c r="E572" s="27"/>
      <c r="F572" s="28"/>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7"/>
      <c r="D573" s="27"/>
      <c r="E573" s="27"/>
      <c r="F573" s="28"/>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7"/>
      <c r="D574" s="27"/>
      <c r="E574" s="27"/>
      <c r="F574" s="28"/>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7"/>
      <c r="D575" s="27"/>
      <c r="E575" s="27"/>
      <c r="F575" s="28"/>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7"/>
      <c r="D576" s="27"/>
      <c r="E576" s="27"/>
      <c r="F576" s="28"/>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7"/>
      <c r="D577" s="27"/>
      <c r="E577" s="27"/>
      <c r="F577" s="28"/>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7"/>
      <c r="D578" s="27"/>
      <c r="E578" s="27"/>
      <c r="F578" s="28"/>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7"/>
      <c r="D579" s="27"/>
      <c r="E579" s="27"/>
      <c r="F579" s="28"/>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7"/>
      <c r="D580" s="27"/>
      <c r="E580" s="27"/>
      <c r="F580" s="28"/>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7"/>
      <c r="D581" s="27"/>
      <c r="E581" s="27"/>
      <c r="F581" s="28"/>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7"/>
      <c r="D582" s="27"/>
      <c r="E582" s="27"/>
      <c r="F582" s="28"/>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7"/>
      <c r="D583" s="27"/>
      <c r="E583" s="27"/>
      <c r="F583" s="28"/>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7"/>
      <c r="D584" s="27"/>
      <c r="E584" s="27"/>
      <c r="F584" s="28"/>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7"/>
      <c r="D585" s="27"/>
      <c r="E585" s="27"/>
      <c r="F585" s="28"/>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7"/>
      <c r="D586" s="27"/>
      <c r="E586" s="27"/>
      <c r="F586" s="28"/>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7"/>
      <c r="D587" s="27"/>
      <c r="E587" s="27"/>
      <c r="F587" s="28"/>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7"/>
      <c r="D588" s="27"/>
      <c r="E588" s="27"/>
      <c r="F588" s="28"/>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7"/>
      <c r="D589" s="27"/>
      <c r="E589" s="27"/>
      <c r="F589" s="28"/>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7"/>
      <c r="D590" s="27"/>
      <c r="E590" s="27"/>
      <c r="F590" s="28"/>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7"/>
      <c r="D591" s="27"/>
      <c r="E591" s="27"/>
      <c r="F591" s="28"/>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7"/>
      <c r="D592" s="27"/>
      <c r="E592" s="27"/>
      <c r="F592" s="28"/>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7"/>
      <c r="D593" s="27"/>
      <c r="E593" s="27"/>
      <c r="F593" s="28"/>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7"/>
      <c r="D594" s="27"/>
      <c r="E594" s="27"/>
      <c r="F594" s="28"/>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7"/>
      <c r="D595" s="27"/>
      <c r="E595" s="27"/>
      <c r="F595" s="28"/>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7"/>
      <c r="D596" s="27"/>
      <c r="E596" s="27"/>
      <c r="F596" s="28"/>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7"/>
      <c r="D597" s="27"/>
      <c r="E597" s="27"/>
      <c r="F597" s="28"/>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7"/>
      <c r="D598" s="27"/>
      <c r="E598" s="27"/>
      <c r="F598" s="28"/>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7"/>
      <c r="D599" s="27"/>
      <c r="E599" s="27"/>
      <c r="F599" s="28"/>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7"/>
      <c r="D600" s="27"/>
      <c r="E600" s="27"/>
      <c r="F600" s="28"/>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7"/>
      <c r="D601" s="27"/>
      <c r="E601" s="27"/>
      <c r="F601" s="28"/>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7"/>
      <c r="D602" s="27"/>
      <c r="E602" s="27"/>
      <c r="F602" s="28"/>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7"/>
      <c r="D603" s="27"/>
      <c r="E603" s="27"/>
      <c r="F603" s="28"/>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7"/>
      <c r="D604" s="27"/>
      <c r="E604" s="27"/>
      <c r="F604" s="28"/>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7"/>
      <c r="D605" s="27"/>
      <c r="E605" s="27"/>
      <c r="F605" s="28"/>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7"/>
      <c r="D606" s="27"/>
      <c r="E606" s="27"/>
      <c r="F606" s="28"/>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7"/>
      <c r="D607" s="27"/>
      <c r="E607" s="27"/>
      <c r="F607" s="28"/>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7"/>
      <c r="D608" s="27"/>
      <c r="E608" s="27"/>
      <c r="F608" s="28"/>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7"/>
      <c r="D609" s="27"/>
      <c r="E609" s="27"/>
      <c r="F609" s="28"/>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7"/>
      <c r="D610" s="27"/>
      <c r="E610" s="27"/>
      <c r="F610" s="28"/>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7"/>
      <c r="D611" s="27"/>
      <c r="E611" s="27"/>
      <c r="F611" s="28"/>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7"/>
      <c r="D612" s="27"/>
      <c r="E612" s="27"/>
      <c r="F612" s="28"/>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7"/>
      <c r="D613" s="27"/>
      <c r="E613" s="27"/>
      <c r="F613" s="28"/>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7"/>
      <c r="D614" s="27"/>
      <c r="E614" s="27"/>
      <c r="F614" s="28"/>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7"/>
      <c r="D615" s="27"/>
      <c r="E615" s="27"/>
      <c r="F615" s="28"/>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7"/>
      <c r="D616" s="27"/>
      <c r="E616" s="27"/>
      <c r="F616" s="28"/>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7"/>
      <c r="D617" s="27"/>
      <c r="E617" s="27"/>
      <c r="F617" s="28"/>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7"/>
      <c r="D618" s="27"/>
      <c r="E618" s="27"/>
      <c r="F618" s="28"/>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7"/>
      <c r="D619" s="27"/>
      <c r="E619" s="27"/>
      <c r="F619" s="28"/>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7"/>
      <c r="D620" s="27"/>
      <c r="E620" s="27"/>
      <c r="F620" s="28"/>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7"/>
      <c r="D621" s="27"/>
      <c r="E621" s="27"/>
      <c r="F621" s="28"/>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7"/>
      <c r="D622" s="27"/>
      <c r="E622" s="27"/>
      <c r="F622" s="28"/>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7"/>
      <c r="D623" s="27"/>
      <c r="E623" s="27"/>
      <c r="F623" s="28"/>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7"/>
      <c r="D624" s="27"/>
      <c r="E624" s="27"/>
      <c r="F624" s="28"/>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7"/>
      <c r="D625" s="27"/>
      <c r="E625" s="27"/>
      <c r="F625" s="28"/>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7"/>
      <c r="D626" s="27"/>
      <c r="E626" s="27"/>
      <c r="F626" s="28"/>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7"/>
      <c r="D627" s="27"/>
      <c r="E627" s="27"/>
      <c r="F627" s="28"/>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7"/>
      <c r="D628" s="27"/>
      <c r="E628" s="27"/>
      <c r="F628" s="28"/>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7"/>
      <c r="D629" s="27"/>
      <c r="E629" s="27"/>
      <c r="F629" s="28"/>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7"/>
      <c r="D630" s="27"/>
      <c r="E630" s="27"/>
      <c r="F630" s="28"/>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7"/>
      <c r="D631" s="27"/>
      <c r="E631" s="27"/>
      <c r="F631" s="28"/>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7"/>
      <c r="D632" s="27"/>
      <c r="E632" s="27"/>
      <c r="F632" s="28"/>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7"/>
      <c r="D633" s="27"/>
      <c r="E633" s="27"/>
      <c r="F633" s="28"/>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7"/>
      <c r="D634" s="27"/>
      <c r="E634" s="27"/>
      <c r="F634" s="28"/>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7"/>
      <c r="D635" s="27"/>
      <c r="E635" s="27"/>
      <c r="F635" s="28"/>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7"/>
      <c r="D636" s="27"/>
      <c r="E636" s="27"/>
      <c r="F636" s="28"/>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7"/>
      <c r="D637" s="27"/>
      <c r="E637" s="27"/>
      <c r="F637" s="28"/>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7"/>
      <c r="D638" s="27"/>
      <c r="E638" s="27"/>
      <c r="F638" s="28"/>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7"/>
      <c r="D639" s="27"/>
      <c r="E639" s="27"/>
      <c r="F639" s="28"/>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7"/>
      <c r="D640" s="27"/>
      <c r="E640" s="27"/>
      <c r="F640" s="28"/>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7"/>
      <c r="D641" s="27"/>
      <c r="E641" s="27"/>
      <c r="F641" s="28"/>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7"/>
      <c r="D642" s="27"/>
      <c r="E642" s="27"/>
      <c r="F642" s="28"/>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7"/>
      <c r="D643" s="27"/>
      <c r="E643" s="27"/>
      <c r="F643" s="28"/>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7"/>
      <c r="D644" s="27"/>
      <c r="E644" s="27"/>
      <c r="F644" s="28"/>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7"/>
      <c r="D645" s="27"/>
      <c r="E645" s="27"/>
      <c r="F645" s="28"/>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7"/>
      <c r="D646" s="27"/>
      <c r="E646" s="27"/>
      <c r="F646" s="28"/>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7"/>
      <c r="D647" s="27"/>
      <c r="E647" s="27"/>
      <c r="F647" s="28"/>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7"/>
      <c r="D648" s="27"/>
      <c r="E648" s="27"/>
      <c r="F648" s="28"/>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7"/>
      <c r="D649" s="27"/>
      <c r="E649" s="27"/>
      <c r="F649" s="28"/>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7"/>
      <c r="D650" s="27"/>
      <c r="E650" s="27"/>
      <c r="F650" s="28"/>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7"/>
      <c r="D651" s="27"/>
      <c r="E651" s="27"/>
      <c r="F651" s="28"/>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7"/>
      <c r="D652" s="27"/>
      <c r="E652" s="27"/>
      <c r="F652" s="28"/>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7"/>
      <c r="D653" s="27"/>
      <c r="E653" s="27"/>
      <c r="F653" s="28"/>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7"/>
      <c r="D654" s="27"/>
      <c r="E654" s="27"/>
      <c r="F654" s="28"/>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7"/>
      <c r="D655" s="27"/>
      <c r="E655" s="27"/>
      <c r="F655" s="28"/>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7"/>
      <c r="D656" s="27"/>
      <c r="E656" s="27"/>
      <c r="F656" s="28"/>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7"/>
      <c r="D657" s="27"/>
      <c r="E657" s="27"/>
      <c r="F657" s="28"/>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7"/>
      <c r="D658" s="27"/>
      <c r="E658" s="27"/>
      <c r="F658" s="28"/>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7"/>
      <c r="D659" s="27"/>
      <c r="E659" s="27"/>
      <c r="F659" s="28"/>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7"/>
      <c r="D660" s="27"/>
      <c r="E660" s="27"/>
      <c r="F660" s="28"/>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7"/>
      <c r="D661" s="27"/>
      <c r="E661" s="27"/>
      <c r="F661" s="28"/>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7"/>
      <c r="D662" s="27"/>
      <c r="E662" s="27"/>
      <c r="F662" s="28"/>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7"/>
      <c r="D663" s="27"/>
      <c r="E663" s="27"/>
      <c r="F663" s="28"/>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7"/>
      <c r="D664" s="27"/>
      <c r="E664" s="27"/>
      <c r="F664" s="28"/>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7"/>
      <c r="D665" s="27"/>
      <c r="E665" s="27"/>
      <c r="F665" s="28"/>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7"/>
      <c r="D666" s="27"/>
      <c r="E666" s="27"/>
      <c r="F666" s="28"/>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7"/>
      <c r="D667" s="27"/>
      <c r="E667" s="27"/>
      <c r="F667" s="28"/>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7"/>
      <c r="D668" s="27"/>
      <c r="E668" s="27"/>
      <c r="F668" s="28"/>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7"/>
      <c r="D669" s="27"/>
      <c r="E669" s="27"/>
      <c r="F669" s="28"/>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7"/>
      <c r="D670" s="27"/>
      <c r="E670" s="27"/>
      <c r="F670" s="28"/>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7"/>
      <c r="D671" s="27"/>
      <c r="E671" s="27"/>
      <c r="F671" s="28"/>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7"/>
      <c r="D672" s="27"/>
      <c r="E672" s="27"/>
      <c r="F672" s="28"/>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7"/>
      <c r="D673" s="27"/>
      <c r="E673" s="27"/>
      <c r="F673" s="28"/>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7"/>
      <c r="D674" s="27"/>
      <c r="E674" s="27"/>
      <c r="F674" s="28"/>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7"/>
      <c r="D675" s="27"/>
      <c r="E675" s="27"/>
      <c r="F675" s="28"/>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7"/>
      <c r="D676" s="27"/>
      <c r="E676" s="27"/>
      <c r="F676" s="28"/>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7"/>
      <c r="D677" s="27"/>
      <c r="E677" s="27"/>
      <c r="F677" s="28"/>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7"/>
      <c r="D678" s="27"/>
      <c r="E678" s="27"/>
      <c r="F678" s="28"/>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7"/>
      <c r="D679" s="27"/>
      <c r="E679" s="27"/>
      <c r="F679" s="28"/>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7"/>
      <c r="D680" s="27"/>
      <c r="E680" s="27"/>
      <c r="F680" s="28"/>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7"/>
      <c r="D681" s="27"/>
      <c r="E681" s="27"/>
      <c r="F681" s="28"/>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7"/>
      <c r="D682" s="27"/>
      <c r="E682" s="27"/>
      <c r="F682" s="28"/>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7"/>
      <c r="D683" s="27"/>
      <c r="E683" s="27"/>
      <c r="F683" s="28"/>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7"/>
      <c r="D684" s="27"/>
      <c r="E684" s="27"/>
      <c r="F684" s="28"/>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7"/>
      <c r="D685" s="27"/>
      <c r="E685" s="27"/>
      <c r="F685" s="28"/>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7"/>
      <c r="D686" s="27"/>
      <c r="E686" s="27"/>
      <c r="F686" s="28"/>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7"/>
      <c r="D687" s="27"/>
      <c r="E687" s="27"/>
      <c r="F687" s="28"/>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7"/>
      <c r="D688" s="27"/>
      <c r="E688" s="27"/>
      <c r="F688" s="28"/>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7"/>
      <c r="D689" s="27"/>
      <c r="E689" s="27"/>
      <c r="F689" s="28"/>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7"/>
      <c r="D690" s="27"/>
      <c r="E690" s="27"/>
      <c r="F690" s="28"/>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7"/>
      <c r="D691" s="27"/>
      <c r="E691" s="27"/>
      <c r="F691" s="28"/>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7"/>
      <c r="D692" s="27"/>
      <c r="E692" s="27"/>
      <c r="F692" s="28"/>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7"/>
      <c r="D693" s="27"/>
      <c r="E693" s="27"/>
      <c r="F693" s="28"/>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7"/>
      <c r="D694" s="27"/>
      <c r="E694" s="27"/>
      <c r="F694" s="28"/>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A695" s="19"/>
      <c r="B695" s="19"/>
      <c r="C695" s="27"/>
      <c r="D695" s="27"/>
      <c r="E695" s="27"/>
      <c r="F695" s="28"/>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A696" s="19"/>
      <c r="B696" s="19"/>
      <c r="C696" s="27"/>
      <c r="D696" s="27"/>
      <c r="E696" s="27"/>
      <c r="F696" s="28"/>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25">
      <c r="A697" s="19"/>
      <c r="B697" s="19"/>
      <c r="C697" s="27"/>
      <c r="D697" s="27"/>
      <c r="E697" s="27"/>
      <c r="F697" s="28"/>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25">
      <c r="A698" s="19"/>
      <c r="B698" s="19"/>
      <c r="C698" s="27"/>
      <c r="D698" s="27"/>
      <c r="E698" s="27"/>
      <c r="F698" s="28"/>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25">
      <c r="A699" s="19"/>
      <c r="B699" s="19"/>
      <c r="C699" s="27"/>
      <c r="D699" s="27"/>
      <c r="E699" s="27"/>
      <c r="F699" s="28"/>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25">
      <c r="A700" s="19"/>
      <c r="B700" s="19"/>
      <c r="C700" s="27"/>
      <c r="D700" s="27"/>
      <c r="E700" s="27"/>
      <c r="F700" s="28"/>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25">
      <c r="A701" s="19"/>
      <c r="B701" s="19"/>
      <c r="C701" s="27"/>
      <c r="D701" s="27"/>
      <c r="E701" s="27"/>
      <c r="F701" s="28"/>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25">
      <c r="A702" s="19"/>
      <c r="B702" s="19"/>
      <c r="C702" s="27"/>
      <c r="D702" s="27"/>
      <c r="E702" s="27"/>
      <c r="F702" s="28"/>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25">
      <c r="A703" s="19"/>
      <c r="B703" s="19"/>
      <c r="C703" s="27"/>
      <c r="D703" s="27"/>
      <c r="E703" s="27"/>
      <c r="F703" s="28"/>
      <c r="G703" s="19"/>
      <c r="H703" s="19"/>
      <c r="I703" s="19"/>
      <c r="J703" s="19"/>
      <c r="K703" s="19"/>
      <c r="L703" s="19"/>
      <c r="M703" s="19"/>
      <c r="N703" s="19"/>
      <c r="O703" s="19"/>
      <c r="P703" s="19"/>
      <c r="Q703" s="19"/>
      <c r="R703" s="19"/>
      <c r="S703" s="19"/>
      <c r="T703" s="19"/>
      <c r="U703" s="19"/>
      <c r="V703" s="19"/>
      <c r="W703" s="19"/>
      <c r="X703" s="19"/>
      <c r="Y703" s="19"/>
      <c r="Z703" s="19"/>
    </row>
    <row r="704" spans="1:26" ht="15.75" customHeight="1" x14ac:dyDescent="0.25">
      <c r="A704" s="19"/>
      <c r="B704" s="19"/>
      <c r="C704" s="27"/>
      <c r="D704" s="27"/>
      <c r="E704" s="27"/>
      <c r="F704" s="28"/>
      <c r="G704" s="19"/>
      <c r="H704" s="19"/>
      <c r="I704" s="19"/>
      <c r="J704" s="19"/>
      <c r="K704" s="19"/>
      <c r="L704" s="19"/>
      <c r="M704" s="19"/>
      <c r="N704" s="19"/>
      <c r="O704" s="19"/>
      <c r="P704" s="19"/>
      <c r="Q704" s="19"/>
      <c r="R704" s="19"/>
      <c r="S704" s="19"/>
      <c r="T704" s="19"/>
      <c r="U704" s="19"/>
      <c r="V704" s="19"/>
      <c r="W704" s="19"/>
      <c r="X704" s="19"/>
      <c r="Y704" s="19"/>
      <c r="Z704" s="19"/>
    </row>
    <row r="705" spans="1:26" ht="15.75" customHeight="1" x14ac:dyDescent="0.25">
      <c r="A705" s="19"/>
      <c r="B705" s="19"/>
      <c r="C705" s="27"/>
      <c r="D705" s="27"/>
      <c r="E705" s="27"/>
      <c r="F705" s="28"/>
      <c r="G705" s="19"/>
      <c r="H705" s="19"/>
      <c r="I705" s="19"/>
      <c r="J705" s="19"/>
      <c r="K705" s="19"/>
      <c r="L705" s="19"/>
      <c r="M705" s="19"/>
      <c r="N705" s="19"/>
      <c r="O705" s="19"/>
      <c r="P705" s="19"/>
      <c r="Q705" s="19"/>
      <c r="R705" s="19"/>
      <c r="S705" s="19"/>
      <c r="T705" s="19"/>
      <c r="U705" s="19"/>
      <c r="V705" s="19"/>
      <c r="W705" s="19"/>
      <c r="X705" s="19"/>
      <c r="Y705" s="19"/>
      <c r="Z705" s="19"/>
    </row>
    <row r="706" spans="1:26" ht="15.75" customHeight="1" x14ac:dyDescent="0.25">
      <c r="A706" s="19"/>
      <c r="B706" s="19"/>
      <c r="C706" s="27"/>
      <c r="D706" s="27"/>
      <c r="E706" s="27"/>
      <c r="F706" s="28"/>
      <c r="G706" s="19"/>
      <c r="H706" s="19"/>
      <c r="I706" s="19"/>
      <c r="J706" s="19"/>
      <c r="K706" s="19"/>
      <c r="L706" s="19"/>
      <c r="M706" s="19"/>
      <c r="N706" s="19"/>
      <c r="O706" s="19"/>
      <c r="P706" s="19"/>
      <c r="Q706" s="19"/>
      <c r="R706" s="19"/>
      <c r="S706" s="19"/>
      <c r="T706" s="19"/>
      <c r="U706" s="19"/>
      <c r="V706" s="19"/>
      <c r="W706" s="19"/>
      <c r="X706" s="19"/>
      <c r="Y706" s="19"/>
      <c r="Z706" s="19"/>
    </row>
    <row r="707" spans="1:26" ht="15.75" customHeight="1" x14ac:dyDescent="0.25">
      <c r="A707" s="19"/>
      <c r="B707" s="19"/>
      <c r="C707" s="27"/>
      <c r="D707" s="27"/>
      <c r="E707" s="27"/>
      <c r="F707" s="28"/>
      <c r="G707" s="19"/>
      <c r="H707" s="19"/>
      <c r="I707" s="19"/>
      <c r="J707" s="19"/>
      <c r="K707" s="19"/>
      <c r="L707" s="19"/>
      <c r="M707" s="19"/>
      <c r="N707" s="19"/>
      <c r="O707" s="19"/>
      <c r="P707" s="19"/>
      <c r="Q707" s="19"/>
      <c r="R707" s="19"/>
      <c r="S707" s="19"/>
      <c r="T707" s="19"/>
      <c r="U707" s="19"/>
      <c r="V707" s="19"/>
      <c r="W707" s="19"/>
      <c r="X707" s="19"/>
      <c r="Y707" s="19"/>
      <c r="Z707" s="19"/>
    </row>
    <row r="708" spans="1:26" ht="15.75" customHeight="1" x14ac:dyDescent="0.25">
      <c r="A708" s="19"/>
      <c r="B708" s="19"/>
      <c r="C708" s="27"/>
      <c r="D708" s="27"/>
      <c r="E708" s="27"/>
      <c r="F708" s="28"/>
      <c r="G708" s="19"/>
      <c r="H708" s="19"/>
      <c r="I708" s="19"/>
      <c r="J708" s="19"/>
      <c r="K708" s="19"/>
      <c r="L708" s="19"/>
      <c r="M708" s="19"/>
      <c r="N708" s="19"/>
      <c r="O708" s="19"/>
      <c r="P708" s="19"/>
      <c r="Q708" s="19"/>
      <c r="R708" s="19"/>
      <c r="S708" s="19"/>
      <c r="T708" s="19"/>
      <c r="U708" s="19"/>
      <c r="V708" s="19"/>
      <c r="W708" s="19"/>
      <c r="X708" s="19"/>
      <c r="Y708" s="19"/>
      <c r="Z708" s="19"/>
    </row>
    <row r="709" spans="1:26" ht="15.75" customHeight="1" x14ac:dyDescent="0.25">
      <c r="A709" s="19"/>
      <c r="B709" s="19"/>
      <c r="C709" s="27"/>
      <c r="D709" s="27"/>
      <c r="E709" s="27"/>
      <c r="F709" s="28"/>
      <c r="G709" s="19"/>
      <c r="H709" s="19"/>
      <c r="I709" s="19"/>
      <c r="J709" s="19"/>
      <c r="K709" s="19"/>
      <c r="L709" s="19"/>
      <c r="M709" s="19"/>
      <c r="N709" s="19"/>
      <c r="O709" s="19"/>
      <c r="P709" s="19"/>
      <c r="Q709" s="19"/>
      <c r="R709" s="19"/>
      <c r="S709" s="19"/>
      <c r="T709" s="19"/>
      <c r="U709" s="19"/>
      <c r="V709" s="19"/>
      <c r="W709" s="19"/>
      <c r="X709" s="19"/>
      <c r="Y709" s="19"/>
      <c r="Z709" s="19"/>
    </row>
    <row r="710" spans="1:26" ht="15.75" customHeight="1" x14ac:dyDescent="0.25">
      <c r="A710" s="19"/>
      <c r="B710" s="19"/>
      <c r="C710" s="27"/>
      <c r="D710" s="27"/>
      <c r="E710" s="27"/>
      <c r="F710" s="28"/>
      <c r="G710" s="19"/>
      <c r="H710" s="19"/>
      <c r="I710" s="19"/>
      <c r="J710" s="19"/>
      <c r="K710" s="19"/>
      <c r="L710" s="19"/>
      <c r="M710" s="19"/>
      <c r="N710" s="19"/>
      <c r="O710" s="19"/>
      <c r="P710" s="19"/>
      <c r="Q710" s="19"/>
      <c r="R710" s="19"/>
      <c r="S710" s="19"/>
      <c r="T710" s="19"/>
      <c r="U710" s="19"/>
      <c r="V710" s="19"/>
      <c r="W710" s="19"/>
      <c r="X710" s="19"/>
      <c r="Y710" s="19"/>
      <c r="Z710" s="19"/>
    </row>
    <row r="711" spans="1:26" ht="15.75" customHeight="1" x14ac:dyDescent="0.25">
      <c r="A711" s="19"/>
      <c r="B711" s="19"/>
      <c r="C711" s="27"/>
      <c r="D711" s="27"/>
      <c r="E711" s="27"/>
      <c r="F711" s="28"/>
      <c r="G711" s="19"/>
      <c r="H711" s="19"/>
      <c r="I711" s="19"/>
      <c r="J711" s="19"/>
      <c r="K711" s="19"/>
      <c r="L711" s="19"/>
      <c r="M711" s="19"/>
      <c r="N711" s="19"/>
      <c r="O711" s="19"/>
      <c r="P711" s="19"/>
      <c r="Q711" s="19"/>
      <c r="R711" s="19"/>
      <c r="S711" s="19"/>
      <c r="T711" s="19"/>
      <c r="U711" s="19"/>
      <c r="V711" s="19"/>
      <c r="W711" s="19"/>
      <c r="X711" s="19"/>
      <c r="Y711" s="19"/>
      <c r="Z711" s="19"/>
    </row>
    <row r="712" spans="1:26" ht="15.75" customHeight="1" x14ac:dyDescent="0.25">
      <c r="A712" s="19"/>
      <c r="B712" s="19"/>
      <c r="C712" s="27"/>
      <c r="D712" s="27"/>
      <c r="E712" s="27"/>
      <c r="F712" s="28"/>
      <c r="G712" s="19"/>
      <c r="H712" s="19"/>
      <c r="I712" s="19"/>
      <c r="J712" s="19"/>
      <c r="K712" s="19"/>
      <c r="L712" s="19"/>
      <c r="M712" s="19"/>
      <c r="N712" s="19"/>
      <c r="O712" s="19"/>
      <c r="P712" s="19"/>
      <c r="Q712" s="19"/>
      <c r="R712" s="19"/>
      <c r="S712" s="19"/>
      <c r="T712" s="19"/>
      <c r="U712" s="19"/>
      <c r="V712" s="19"/>
      <c r="W712" s="19"/>
      <c r="X712" s="19"/>
      <c r="Y712" s="19"/>
      <c r="Z712" s="19"/>
    </row>
    <row r="713" spans="1:26" ht="15.75" customHeight="1" x14ac:dyDescent="0.25">
      <c r="A713" s="19"/>
      <c r="B713" s="19"/>
      <c r="C713" s="27"/>
      <c r="D713" s="27"/>
      <c r="E713" s="27"/>
      <c r="F713" s="28"/>
      <c r="G713" s="19"/>
      <c r="H713" s="19"/>
      <c r="I713" s="19"/>
      <c r="J713" s="19"/>
      <c r="K713" s="19"/>
      <c r="L713" s="19"/>
      <c r="M713" s="19"/>
      <c r="N713" s="19"/>
      <c r="O713" s="19"/>
      <c r="P713" s="19"/>
      <c r="Q713" s="19"/>
      <c r="R713" s="19"/>
      <c r="S713" s="19"/>
      <c r="T713" s="19"/>
      <c r="U713" s="19"/>
      <c r="V713" s="19"/>
      <c r="W713" s="19"/>
      <c r="X713" s="19"/>
      <c r="Y713" s="19"/>
      <c r="Z713" s="19"/>
    </row>
    <row r="714" spans="1:26" ht="15.75" customHeight="1" x14ac:dyDescent="0.25">
      <c r="A714" s="19"/>
      <c r="B714" s="19"/>
      <c r="C714" s="27"/>
      <c r="D714" s="27"/>
      <c r="E714" s="27"/>
      <c r="F714" s="28"/>
      <c r="G714" s="19"/>
      <c r="H714" s="19"/>
      <c r="I714" s="19"/>
      <c r="J714" s="19"/>
      <c r="K714" s="19"/>
      <c r="L714" s="19"/>
      <c r="M714" s="19"/>
      <c r="N714" s="19"/>
      <c r="O714" s="19"/>
      <c r="P714" s="19"/>
      <c r="Q714" s="19"/>
      <c r="R714" s="19"/>
      <c r="S714" s="19"/>
      <c r="T714" s="19"/>
      <c r="U714" s="19"/>
      <c r="V714" s="19"/>
      <c r="W714" s="19"/>
      <c r="X714" s="19"/>
      <c r="Y714" s="19"/>
      <c r="Z714" s="19"/>
    </row>
    <row r="715" spans="1:26" ht="15.75" customHeight="1" x14ac:dyDescent="0.25">
      <c r="A715" s="19"/>
      <c r="B715" s="19"/>
      <c r="C715" s="27"/>
      <c r="D715" s="27"/>
      <c r="E715" s="27"/>
      <c r="F715" s="28"/>
      <c r="G715" s="19"/>
      <c r="H715" s="19"/>
      <c r="I715" s="19"/>
      <c r="J715" s="19"/>
      <c r="K715" s="19"/>
      <c r="L715" s="19"/>
      <c r="M715" s="19"/>
      <c r="N715" s="19"/>
      <c r="O715" s="19"/>
      <c r="P715" s="19"/>
      <c r="Q715" s="19"/>
      <c r="R715" s="19"/>
      <c r="S715" s="19"/>
      <c r="T715" s="19"/>
      <c r="U715" s="19"/>
      <c r="V715" s="19"/>
      <c r="W715" s="19"/>
      <c r="X715" s="19"/>
      <c r="Y715" s="19"/>
      <c r="Z715" s="19"/>
    </row>
    <row r="716" spans="1:26" ht="15.75" customHeight="1" x14ac:dyDescent="0.25">
      <c r="A716" s="19"/>
      <c r="B716" s="19"/>
      <c r="C716" s="27"/>
      <c r="D716" s="27"/>
      <c r="E716" s="27"/>
      <c r="F716" s="28"/>
      <c r="G716" s="19"/>
      <c r="H716" s="19"/>
      <c r="I716" s="19"/>
      <c r="J716" s="19"/>
      <c r="K716" s="19"/>
      <c r="L716" s="19"/>
      <c r="M716" s="19"/>
      <c r="N716" s="19"/>
      <c r="O716" s="19"/>
      <c r="P716" s="19"/>
      <c r="Q716" s="19"/>
      <c r="R716" s="19"/>
      <c r="S716" s="19"/>
      <c r="T716" s="19"/>
      <c r="U716" s="19"/>
      <c r="V716" s="19"/>
      <c r="W716" s="19"/>
      <c r="X716" s="19"/>
      <c r="Y716" s="19"/>
      <c r="Z716" s="19"/>
    </row>
    <row r="717" spans="1:26" ht="15.75" customHeight="1" x14ac:dyDescent="0.25">
      <c r="A717" s="19"/>
      <c r="B717" s="19"/>
      <c r="C717" s="27"/>
      <c r="D717" s="27"/>
      <c r="E717" s="27"/>
      <c r="F717" s="28"/>
      <c r="G717" s="19"/>
      <c r="H717" s="19"/>
      <c r="I717" s="19"/>
      <c r="J717" s="19"/>
      <c r="K717" s="19"/>
      <c r="L717" s="19"/>
      <c r="M717" s="19"/>
      <c r="N717" s="19"/>
      <c r="O717" s="19"/>
      <c r="P717" s="19"/>
      <c r="Q717" s="19"/>
      <c r="R717" s="19"/>
      <c r="S717" s="19"/>
      <c r="T717" s="19"/>
      <c r="U717" s="19"/>
      <c r="V717" s="19"/>
      <c r="W717" s="19"/>
      <c r="X717" s="19"/>
      <c r="Y717" s="19"/>
      <c r="Z717" s="19"/>
    </row>
    <row r="718" spans="1:26" ht="15.75" customHeight="1" x14ac:dyDescent="0.25">
      <c r="A718" s="19"/>
      <c r="B718" s="19"/>
      <c r="C718" s="27"/>
      <c r="D718" s="27"/>
      <c r="E718" s="27"/>
      <c r="F718" s="28"/>
      <c r="G718" s="19"/>
      <c r="H718" s="19"/>
      <c r="I718" s="19"/>
      <c r="J718" s="19"/>
      <c r="K718" s="19"/>
      <c r="L718" s="19"/>
      <c r="M718" s="19"/>
      <c r="N718" s="19"/>
      <c r="O718" s="19"/>
      <c r="P718" s="19"/>
      <c r="Q718" s="19"/>
      <c r="R718" s="19"/>
      <c r="S718" s="19"/>
      <c r="T718" s="19"/>
      <c r="U718" s="19"/>
      <c r="V718" s="19"/>
      <c r="W718" s="19"/>
      <c r="X718" s="19"/>
      <c r="Y718" s="19"/>
      <c r="Z718" s="19"/>
    </row>
    <row r="719" spans="1:26" ht="15.75" customHeight="1" x14ac:dyDescent="0.25">
      <c r="A719" s="19"/>
      <c r="B719" s="19"/>
      <c r="C719" s="27"/>
      <c r="D719" s="27"/>
      <c r="E719" s="27"/>
      <c r="F719" s="28"/>
      <c r="G719" s="19"/>
      <c r="H719" s="19"/>
      <c r="I719" s="19"/>
      <c r="J719" s="19"/>
      <c r="K719" s="19"/>
      <c r="L719" s="19"/>
      <c r="M719" s="19"/>
      <c r="N719" s="19"/>
      <c r="O719" s="19"/>
      <c r="P719" s="19"/>
      <c r="Q719" s="19"/>
      <c r="R719" s="19"/>
      <c r="S719" s="19"/>
      <c r="T719" s="19"/>
      <c r="U719" s="19"/>
      <c r="V719" s="19"/>
      <c r="W719" s="19"/>
      <c r="X719" s="19"/>
      <c r="Y719" s="19"/>
      <c r="Z719" s="19"/>
    </row>
    <row r="720" spans="1:26" ht="15.75" customHeight="1" x14ac:dyDescent="0.25">
      <c r="A720" s="19"/>
      <c r="B720" s="19"/>
      <c r="C720" s="27"/>
      <c r="D720" s="27"/>
      <c r="E720" s="27"/>
      <c r="F720" s="28"/>
      <c r="G720" s="19"/>
      <c r="H720" s="19"/>
      <c r="I720" s="19"/>
      <c r="J720" s="19"/>
      <c r="K720" s="19"/>
      <c r="L720" s="19"/>
      <c r="M720" s="19"/>
      <c r="N720" s="19"/>
      <c r="O720" s="19"/>
      <c r="P720" s="19"/>
      <c r="Q720" s="19"/>
      <c r="R720" s="19"/>
      <c r="S720" s="19"/>
      <c r="T720" s="19"/>
      <c r="U720" s="19"/>
      <c r="V720" s="19"/>
      <c r="W720" s="19"/>
      <c r="X720" s="19"/>
      <c r="Y720" s="19"/>
      <c r="Z720" s="19"/>
    </row>
    <row r="721" spans="1:26" ht="15.75" customHeight="1" x14ac:dyDescent="0.25">
      <c r="A721" s="19"/>
      <c r="B721" s="19"/>
      <c r="C721" s="27"/>
      <c r="D721" s="27"/>
      <c r="E721" s="27"/>
      <c r="F721" s="28"/>
      <c r="G721" s="19"/>
      <c r="H721" s="19"/>
      <c r="I721" s="19"/>
      <c r="J721" s="19"/>
      <c r="K721" s="19"/>
      <c r="L721" s="19"/>
      <c r="M721" s="19"/>
      <c r="N721" s="19"/>
      <c r="O721" s="19"/>
      <c r="P721" s="19"/>
      <c r="Q721" s="19"/>
      <c r="R721" s="19"/>
      <c r="S721" s="19"/>
      <c r="T721" s="19"/>
      <c r="U721" s="19"/>
      <c r="V721" s="19"/>
      <c r="W721" s="19"/>
      <c r="X721" s="19"/>
      <c r="Y721" s="19"/>
      <c r="Z721" s="19"/>
    </row>
    <row r="722" spans="1:26" ht="15.75" customHeight="1" x14ac:dyDescent="0.25">
      <c r="A722" s="19"/>
      <c r="B722" s="19"/>
      <c r="C722" s="27"/>
      <c r="D722" s="27"/>
      <c r="E722" s="27"/>
      <c r="F722" s="28"/>
      <c r="G722" s="19"/>
      <c r="H722" s="19"/>
      <c r="I722" s="19"/>
      <c r="J722" s="19"/>
      <c r="K722" s="19"/>
      <c r="L722" s="19"/>
      <c r="M722" s="19"/>
      <c r="N722" s="19"/>
      <c r="O722" s="19"/>
      <c r="P722" s="19"/>
      <c r="Q722" s="19"/>
      <c r="R722" s="19"/>
      <c r="S722" s="19"/>
      <c r="T722" s="19"/>
      <c r="U722" s="19"/>
      <c r="V722" s="19"/>
      <c r="W722" s="19"/>
      <c r="X722" s="19"/>
      <c r="Y722" s="19"/>
      <c r="Z722" s="19"/>
    </row>
    <row r="723" spans="1:26" ht="15.75" customHeight="1" x14ac:dyDescent="0.25">
      <c r="A723" s="19"/>
      <c r="B723" s="19"/>
      <c r="C723" s="27"/>
      <c r="D723" s="27"/>
      <c r="E723" s="27"/>
      <c r="F723" s="28"/>
      <c r="G723" s="19"/>
      <c r="H723" s="19"/>
      <c r="I723" s="19"/>
      <c r="J723" s="19"/>
      <c r="K723" s="19"/>
      <c r="L723" s="19"/>
      <c r="M723" s="19"/>
      <c r="N723" s="19"/>
      <c r="O723" s="19"/>
      <c r="P723" s="19"/>
      <c r="Q723" s="19"/>
      <c r="R723" s="19"/>
      <c r="S723" s="19"/>
      <c r="T723" s="19"/>
      <c r="U723" s="19"/>
      <c r="V723" s="19"/>
      <c r="W723" s="19"/>
      <c r="X723" s="19"/>
      <c r="Y723" s="19"/>
      <c r="Z723" s="19"/>
    </row>
    <row r="724" spans="1:26" ht="15.75" customHeight="1" x14ac:dyDescent="0.25">
      <c r="A724" s="19"/>
      <c r="B724" s="19"/>
      <c r="C724" s="27"/>
      <c r="D724" s="27"/>
      <c r="E724" s="27"/>
      <c r="F724" s="28"/>
      <c r="G724" s="19"/>
      <c r="H724" s="19"/>
      <c r="I724" s="19"/>
      <c r="J724" s="19"/>
      <c r="K724" s="19"/>
      <c r="L724" s="19"/>
      <c r="M724" s="19"/>
      <c r="N724" s="19"/>
      <c r="O724" s="19"/>
      <c r="P724" s="19"/>
      <c r="Q724" s="19"/>
      <c r="R724" s="19"/>
      <c r="S724" s="19"/>
      <c r="T724" s="19"/>
      <c r="U724" s="19"/>
      <c r="V724" s="19"/>
      <c r="W724" s="19"/>
      <c r="X724" s="19"/>
      <c r="Y724" s="19"/>
      <c r="Z724" s="19"/>
    </row>
    <row r="725" spans="1:26" ht="15.75" customHeight="1" x14ac:dyDescent="0.25">
      <c r="A725" s="19"/>
      <c r="B725" s="19"/>
      <c r="C725" s="27"/>
      <c r="D725" s="27"/>
      <c r="E725" s="27"/>
      <c r="F725" s="28"/>
      <c r="G725" s="19"/>
      <c r="H725" s="19"/>
      <c r="I725" s="19"/>
      <c r="J725" s="19"/>
      <c r="K725" s="19"/>
      <c r="L725" s="19"/>
      <c r="M725" s="19"/>
      <c r="N725" s="19"/>
      <c r="O725" s="19"/>
      <c r="P725" s="19"/>
      <c r="Q725" s="19"/>
      <c r="R725" s="19"/>
      <c r="S725" s="19"/>
      <c r="T725" s="19"/>
      <c r="U725" s="19"/>
      <c r="V725" s="19"/>
      <c r="W725" s="19"/>
      <c r="X725" s="19"/>
      <c r="Y725" s="19"/>
      <c r="Z725" s="19"/>
    </row>
    <row r="726" spans="1:26" ht="15.75" customHeight="1" x14ac:dyDescent="0.25">
      <c r="A726" s="19"/>
      <c r="B726" s="19"/>
      <c r="C726" s="27"/>
      <c r="D726" s="27"/>
      <c r="E726" s="27"/>
      <c r="F726" s="28"/>
      <c r="G726" s="19"/>
      <c r="H726" s="19"/>
      <c r="I726" s="19"/>
      <c r="J726" s="19"/>
      <c r="K726" s="19"/>
      <c r="L726" s="19"/>
      <c r="M726" s="19"/>
      <c r="N726" s="19"/>
      <c r="O726" s="19"/>
      <c r="P726" s="19"/>
      <c r="Q726" s="19"/>
      <c r="R726" s="19"/>
      <c r="S726" s="19"/>
      <c r="T726" s="19"/>
      <c r="U726" s="19"/>
      <c r="V726" s="19"/>
      <c r="W726" s="19"/>
      <c r="X726" s="19"/>
      <c r="Y726" s="19"/>
      <c r="Z726" s="19"/>
    </row>
    <row r="727" spans="1:26" ht="15.75" customHeight="1" x14ac:dyDescent="0.25">
      <c r="A727" s="19"/>
      <c r="B727" s="19"/>
      <c r="C727" s="27"/>
      <c r="D727" s="27"/>
      <c r="E727" s="27"/>
      <c r="F727" s="28"/>
      <c r="G727" s="19"/>
      <c r="H727" s="19"/>
      <c r="I727" s="19"/>
      <c r="J727" s="19"/>
      <c r="K727" s="19"/>
      <c r="L727" s="19"/>
      <c r="M727" s="19"/>
      <c r="N727" s="19"/>
      <c r="O727" s="19"/>
      <c r="P727" s="19"/>
      <c r="Q727" s="19"/>
      <c r="R727" s="19"/>
      <c r="S727" s="19"/>
      <c r="T727" s="19"/>
      <c r="U727" s="19"/>
      <c r="V727" s="19"/>
      <c r="W727" s="19"/>
      <c r="X727" s="19"/>
      <c r="Y727" s="19"/>
      <c r="Z727" s="19"/>
    </row>
    <row r="728" spans="1:26" ht="15.75" customHeight="1" x14ac:dyDescent="0.25">
      <c r="A728" s="19"/>
      <c r="B728" s="19"/>
      <c r="C728" s="27"/>
      <c r="D728" s="27"/>
      <c r="E728" s="27"/>
      <c r="F728" s="28"/>
      <c r="G728" s="19"/>
      <c r="H728" s="19"/>
      <c r="I728" s="19"/>
      <c r="J728" s="19"/>
      <c r="K728" s="19"/>
      <c r="L728" s="19"/>
      <c r="M728" s="19"/>
      <c r="N728" s="19"/>
      <c r="O728" s="19"/>
      <c r="P728" s="19"/>
      <c r="Q728" s="19"/>
      <c r="R728" s="19"/>
      <c r="S728" s="19"/>
      <c r="T728" s="19"/>
      <c r="U728" s="19"/>
      <c r="V728" s="19"/>
      <c r="W728" s="19"/>
      <c r="X728" s="19"/>
      <c r="Y728" s="19"/>
      <c r="Z728" s="19"/>
    </row>
    <row r="729" spans="1:26" ht="15.75" customHeight="1" x14ac:dyDescent="0.25">
      <c r="A729" s="19"/>
      <c r="B729" s="19"/>
      <c r="C729" s="27"/>
      <c r="D729" s="27"/>
      <c r="E729" s="27"/>
      <c r="F729" s="28"/>
      <c r="G729" s="19"/>
      <c r="H729" s="19"/>
      <c r="I729" s="19"/>
      <c r="J729" s="19"/>
      <c r="K729" s="19"/>
      <c r="L729" s="19"/>
      <c r="M729" s="19"/>
      <c r="N729" s="19"/>
      <c r="O729" s="19"/>
      <c r="P729" s="19"/>
      <c r="Q729" s="19"/>
      <c r="R729" s="19"/>
      <c r="S729" s="19"/>
      <c r="T729" s="19"/>
      <c r="U729" s="19"/>
      <c r="V729" s="19"/>
      <c r="W729" s="19"/>
      <c r="X729" s="19"/>
      <c r="Y729" s="19"/>
      <c r="Z729" s="19"/>
    </row>
    <row r="730" spans="1:26" ht="15.75" customHeight="1" x14ac:dyDescent="0.25">
      <c r="A730" s="19"/>
      <c r="B730" s="19"/>
      <c r="C730" s="27"/>
      <c r="D730" s="27"/>
      <c r="E730" s="27"/>
      <c r="F730" s="28"/>
      <c r="G730" s="19"/>
      <c r="H730" s="19"/>
      <c r="I730" s="19"/>
      <c r="J730" s="19"/>
      <c r="K730" s="19"/>
      <c r="L730" s="19"/>
      <c r="M730" s="19"/>
      <c r="N730" s="19"/>
      <c r="O730" s="19"/>
      <c r="P730" s="19"/>
      <c r="Q730" s="19"/>
      <c r="R730" s="19"/>
      <c r="S730" s="19"/>
      <c r="T730" s="19"/>
      <c r="U730" s="19"/>
      <c r="V730" s="19"/>
      <c r="W730" s="19"/>
      <c r="X730" s="19"/>
      <c r="Y730" s="19"/>
      <c r="Z730" s="19"/>
    </row>
    <row r="731" spans="1:26" ht="15.75" customHeight="1" x14ac:dyDescent="0.25">
      <c r="A731" s="19"/>
      <c r="B731" s="19"/>
      <c r="C731" s="27"/>
      <c r="D731" s="27"/>
      <c r="E731" s="27"/>
      <c r="F731" s="28"/>
      <c r="G731" s="19"/>
      <c r="H731" s="19"/>
      <c r="I731" s="19"/>
      <c r="J731" s="19"/>
      <c r="K731" s="19"/>
      <c r="L731" s="19"/>
      <c r="M731" s="19"/>
      <c r="N731" s="19"/>
      <c r="O731" s="19"/>
      <c r="P731" s="19"/>
      <c r="Q731" s="19"/>
      <c r="R731" s="19"/>
      <c r="S731" s="19"/>
      <c r="T731" s="19"/>
      <c r="U731" s="19"/>
      <c r="V731" s="19"/>
      <c r="W731" s="19"/>
      <c r="X731" s="19"/>
      <c r="Y731" s="19"/>
      <c r="Z731" s="19"/>
    </row>
    <row r="732" spans="1:26" ht="15.75" customHeight="1" x14ac:dyDescent="0.25">
      <c r="A732" s="19"/>
      <c r="B732" s="19"/>
      <c r="C732" s="27"/>
      <c r="D732" s="27"/>
      <c r="E732" s="27"/>
      <c r="F732" s="28"/>
      <c r="G732" s="19"/>
      <c r="H732" s="19"/>
      <c r="I732" s="19"/>
      <c r="J732" s="19"/>
      <c r="K732" s="19"/>
      <c r="L732" s="19"/>
      <c r="M732" s="19"/>
      <c r="N732" s="19"/>
      <c r="O732" s="19"/>
      <c r="P732" s="19"/>
      <c r="Q732" s="19"/>
      <c r="R732" s="19"/>
      <c r="S732" s="19"/>
      <c r="T732" s="19"/>
      <c r="U732" s="19"/>
      <c r="V732" s="19"/>
      <c r="W732" s="19"/>
      <c r="X732" s="19"/>
      <c r="Y732" s="19"/>
      <c r="Z732" s="19"/>
    </row>
    <row r="733" spans="1:26" ht="15.75" customHeight="1" x14ac:dyDescent="0.25">
      <c r="A733" s="19"/>
      <c r="B733" s="19"/>
      <c r="C733" s="27"/>
      <c r="D733" s="27"/>
      <c r="E733" s="27"/>
      <c r="F733" s="28"/>
      <c r="G733" s="19"/>
      <c r="H733" s="19"/>
      <c r="I733" s="19"/>
      <c r="J733" s="19"/>
      <c r="K733" s="19"/>
      <c r="L733" s="19"/>
      <c r="M733" s="19"/>
      <c r="N733" s="19"/>
      <c r="O733" s="19"/>
      <c r="P733" s="19"/>
      <c r="Q733" s="19"/>
      <c r="R733" s="19"/>
      <c r="S733" s="19"/>
      <c r="T733" s="19"/>
      <c r="U733" s="19"/>
      <c r="V733" s="19"/>
      <c r="W733" s="19"/>
      <c r="X733" s="19"/>
      <c r="Y733" s="19"/>
      <c r="Z733" s="19"/>
    </row>
    <row r="734" spans="1:26" ht="15.75" customHeight="1" x14ac:dyDescent="0.25">
      <c r="A734" s="19"/>
      <c r="B734" s="19"/>
      <c r="C734" s="27"/>
      <c r="D734" s="27"/>
      <c r="E734" s="27"/>
      <c r="F734" s="28"/>
      <c r="G734" s="19"/>
      <c r="H734" s="19"/>
      <c r="I734" s="19"/>
      <c r="J734" s="19"/>
      <c r="K734" s="19"/>
      <c r="L734" s="19"/>
      <c r="M734" s="19"/>
      <c r="N734" s="19"/>
      <c r="O734" s="19"/>
      <c r="P734" s="19"/>
      <c r="Q734" s="19"/>
      <c r="R734" s="19"/>
      <c r="S734" s="19"/>
      <c r="T734" s="19"/>
      <c r="U734" s="19"/>
      <c r="V734" s="19"/>
      <c r="W734" s="19"/>
      <c r="X734" s="19"/>
      <c r="Y734" s="19"/>
      <c r="Z734" s="19"/>
    </row>
    <row r="735" spans="1:26" ht="15.75" customHeight="1" x14ac:dyDescent="0.25">
      <c r="A735" s="19"/>
      <c r="B735" s="19"/>
      <c r="C735" s="27"/>
      <c r="D735" s="27"/>
      <c r="E735" s="27"/>
      <c r="F735" s="28"/>
      <c r="G735" s="19"/>
      <c r="H735" s="19"/>
      <c r="I735" s="19"/>
      <c r="J735" s="19"/>
      <c r="K735" s="19"/>
      <c r="L735" s="19"/>
      <c r="M735" s="19"/>
      <c r="N735" s="19"/>
      <c r="O735" s="19"/>
      <c r="P735" s="19"/>
      <c r="Q735" s="19"/>
      <c r="R735" s="19"/>
      <c r="S735" s="19"/>
      <c r="T735" s="19"/>
      <c r="U735" s="19"/>
      <c r="V735" s="19"/>
      <c r="W735" s="19"/>
      <c r="X735" s="19"/>
      <c r="Y735" s="19"/>
      <c r="Z735" s="19"/>
    </row>
    <row r="736" spans="1:26" ht="15.75" customHeight="1" x14ac:dyDescent="0.25">
      <c r="A736" s="19"/>
      <c r="B736" s="19"/>
      <c r="C736" s="27"/>
      <c r="D736" s="27"/>
      <c r="E736" s="27"/>
      <c r="F736" s="28"/>
      <c r="G736" s="19"/>
      <c r="H736" s="19"/>
      <c r="I736" s="19"/>
      <c r="J736" s="19"/>
      <c r="K736" s="19"/>
      <c r="L736" s="19"/>
      <c r="M736" s="19"/>
      <c r="N736" s="19"/>
      <c r="O736" s="19"/>
      <c r="P736" s="19"/>
      <c r="Q736" s="19"/>
      <c r="R736" s="19"/>
      <c r="S736" s="19"/>
      <c r="T736" s="19"/>
      <c r="U736" s="19"/>
      <c r="V736" s="19"/>
      <c r="W736" s="19"/>
      <c r="X736" s="19"/>
      <c r="Y736" s="19"/>
      <c r="Z736" s="19"/>
    </row>
    <row r="737" spans="1:26" ht="15.75" customHeight="1" x14ac:dyDescent="0.25">
      <c r="A737" s="19"/>
      <c r="B737" s="19"/>
      <c r="C737" s="27"/>
      <c r="D737" s="27"/>
      <c r="E737" s="27"/>
      <c r="F737" s="28"/>
      <c r="G737" s="19"/>
      <c r="H737" s="19"/>
      <c r="I737" s="19"/>
      <c r="J737" s="19"/>
      <c r="K737" s="19"/>
      <c r="L737" s="19"/>
      <c r="M737" s="19"/>
      <c r="N737" s="19"/>
      <c r="O737" s="19"/>
      <c r="P737" s="19"/>
      <c r="Q737" s="19"/>
      <c r="R737" s="19"/>
      <c r="S737" s="19"/>
      <c r="T737" s="19"/>
      <c r="U737" s="19"/>
      <c r="V737" s="19"/>
      <c r="W737" s="19"/>
      <c r="X737" s="19"/>
      <c r="Y737" s="19"/>
      <c r="Z737" s="19"/>
    </row>
    <row r="738" spans="1:26" ht="15.75" customHeight="1" x14ac:dyDescent="0.25">
      <c r="A738" s="19"/>
      <c r="B738" s="19"/>
      <c r="C738" s="27"/>
      <c r="D738" s="27"/>
      <c r="E738" s="27"/>
      <c r="F738" s="28"/>
      <c r="G738" s="19"/>
      <c r="H738" s="19"/>
      <c r="I738" s="19"/>
      <c r="J738" s="19"/>
      <c r="K738" s="19"/>
      <c r="L738" s="19"/>
      <c r="M738" s="19"/>
      <c r="N738" s="19"/>
      <c r="O738" s="19"/>
      <c r="P738" s="19"/>
      <c r="Q738" s="19"/>
      <c r="R738" s="19"/>
      <c r="S738" s="19"/>
      <c r="T738" s="19"/>
      <c r="U738" s="19"/>
      <c r="V738" s="19"/>
      <c r="W738" s="19"/>
      <c r="X738" s="19"/>
      <c r="Y738" s="19"/>
      <c r="Z738" s="19"/>
    </row>
    <row r="739" spans="1:26" ht="15.75" customHeight="1" x14ac:dyDescent="0.25">
      <c r="A739" s="19"/>
      <c r="B739" s="19"/>
      <c r="C739" s="27"/>
      <c r="D739" s="27"/>
      <c r="E739" s="27"/>
      <c r="F739" s="28"/>
      <c r="G739" s="19"/>
      <c r="H739" s="19"/>
      <c r="I739" s="19"/>
      <c r="J739" s="19"/>
      <c r="K739" s="19"/>
      <c r="L739" s="19"/>
      <c r="M739" s="19"/>
      <c r="N739" s="19"/>
      <c r="O739" s="19"/>
      <c r="P739" s="19"/>
      <c r="Q739" s="19"/>
      <c r="R739" s="19"/>
      <c r="S739" s="19"/>
      <c r="T739" s="19"/>
      <c r="U739" s="19"/>
      <c r="V739" s="19"/>
      <c r="W739" s="19"/>
      <c r="X739" s="19"/>
      <c r="Y739" s="19"/>
      <c r="Z739" s="19"/>
    </row>
    <row r="740" spans="1:26" ht="15.75" customHeight="1" x14ac:dyDescent="0.25">
      <c r="A740" s="19"/>
      <c r="B740" s="19"/>
      <c r="C740" s="27"/>
      <c r="D740" s="27"/>
      <c r="E740" s="27"/>
      <c r="F740" s="28"/>
      <c r="G740" s="19"/>
      <c r="H740" s="19"/>
      <c r="I740" s="19"/>
      <c r="J740" s="19"/>
      <c r="K740" s="19"/>
      <c r="L740" s="19"/>
      <c r="M740" s="19"/>
      <c r="N740" s="19"/>
      <c r="O740" s="19"/>
      <c r="P740" s="19"/>
      <c r="Q740" s="19"/>
      <c r="R740" s="19"/>
      <c r="S740" s="19"/>
      <c r="T740" s="19"/>
      <c r="U740" s="19"/>
      <c r="V740" s="19"/>
      <c r="W740" s="19"/>
      <c r="X740" s="19"/>
      <c r="Y740" s="19"/>
      <c r="Z740" s="19"/>
    </row>
    <row r="741" spans="1:26" ht="15.75" customHeight="1" x14ac:dyDescent="0.25">
      <c r="A741" s="19"/>
      <c r="B741" s="19"/>
      <c r="C741" s="27"/>
      <c r="D741" s="27"/>
      <c r="E741" s="27"/>
      <c r="F741" s="28"/>
      <c r="G741" s="19"/>
      <c r="H741" s="19"/>
      <c r="I741" s="19"/>
      <c r="J741" s="19"/>
      <c r="K741" s="19"/>
      <c r="L741" s="19"/>
      <c r="M741" s="19"/>
      <c r="N741" s="19"/>
      <c r="O741" s="19"/>
      <c r="P741" s="19"/>
      <c r="Q741" s="19"/>
      <c r="R741" s="19"/>
      <c r="S741" s="19"/>
      <c r="T741" s="19"/>
      <c r="U741" s="19"/>
      <c r="V741" s="19"/>
      <c r="W741" s="19"/>
      <c r="X741" s="19"/>
      <c r="Y741" s="19"/>
      <c r="Z741" s="19"/>
    </row>
    <row r="742" spans="1:26" ht="15.75" customHeight="1" x14ac:dyDescent="0.25">
      <c r="A742" s="19"/>
      <c r="B742" s="19"/>
      <c r="C742" s="27"/>
      <c r="D742" s="27"/>
      <c r="E742" s="27"/>
      <c r="F742" s="28"/>
      <c r="G742" s="19"/>
      <c r="H742" s="19"/>
      <c r="I742" s="19"/>
      <c r="J742" s="19"/>
      <c r="K742" s="19"/>
      <c r="L742" s="19"/>
      <c r="M742" s="19"/>
      <c r="N742" s="19"/>
      <c r="O742" s="19"/>
      <c r="P742" s="19"/>
      <c r="Q742" s="19"/>
      <c r="R742" s="19"/>
      <c r="S742" s="19"/>
      <c r="T742" s="19"/>
      <c r="U742" s="19"/>
      <c r="V742" s="19"/>
      <c r="W742" s="19"/>
      <c r="X742" s="19"/>
      <c r="Y742" s="19"/>
      <c r="Z742" s="19"/>
    </row>
    <row r="743" spans="1:26" ht="15.75" customHeight="1" x14ac:dyDescent="0.25">
      <c r="A743" s="19"/>
      <c r="B743" s="19"/>
      <c r="C743" s="27"/>
      <c r="D743" s="27"/>
      <c r="E743" s="27"/>
      <c r="F743" s="28"/>
      <c r="G743" s="19"/>
      <c r="H743" s="19"/>
      <c r="I743" s="19"/>
      <c r="J743" s="19"/>
      <c r="K743" s="19"/>
      <c r="L743" s="19"/>
      <c r="M743" s="19"/>
      <c r="N743" s="19"/>
      <c r="O743" s="19"/>
      <c r="P743" s="19"/>
      <c r="Q743" s="19"/>
      <c r="R743" s="19"/>
      <c r="S743" s="19"/>
      <c r="T743" s="19"/>
      <c r="U743" s="19"/>
      <c r="V743" s="19"/>
      <c r="W743" s="19"/>
      <c r="X743" s="19"/>
      <c r="Y743" s="19"/>
      <c r="Z743" s="19"/>
    </row>
    <row r="744" spans="1:26" ht="15.75" customHeight="1" x14ac:dyDescent="0.25">
      <c r="A744" s="19"/>
      <c r="B744" s="19"/>
      <c r="C744" s="27"/>
      <c r="D744" s="27"/>
      <c r="E744" s="27"/>
      <c r="F744" s="28"/>
      <c r="G744" s="19"/>
      <c r="H744" s="19"/>
      <c r="I744" s="19"/>
      <c r="J744" s="19"/>
      <c r="K744" s="19"/>
      <c r="L744" s="19"/>
      <c r="M744" s="19"/>
      <c r="N744" s="19"/>
      <c r="O744" s="19"/>
      <c r="P744" s="19"/>
      <c r="Q744" s="19"/>
      <c r="R744" s="19"/>
      <c r="S744" s="19"/>
      <c r="T744" s="19"/>
      <c r="U744" s="19"/>
      <c r="V744" s="19"/>
      <c r="W744" s="19"/>
      <c r="X744" s="19"/>
      <c r="Y744" s="19"/>
      <c r="Z744" s="19"/>
    </row>
    <row r="745" spans="1:26" ht="15.75" customHeight="1" x14ac:dyDescent="0.25">
      <c r="A745" s="19"/>
      <c r="B745" s="19"/>
      <c r="C745" s="27"/>
      <c r="D745" s="27"/>
      <c r="E745" s="27"/>
      <c r="F745" s="28"/>
      <c r="G745" s="19"/>
      <c r="H745" s="19"/>
      <c r="I745" s="19"/>
      <c r="J745" s="19"/>
      <c r="K745" s="19"/>
      <c r="L745" s="19"/>
      <c r="M745" s="19"/>
      <c r="N745" s="19"/>
      <c r="O745" s="19"/>
      <c r="P745" s="19"/>
      <c r="Q745" s="19"/>
      <c r="R745" s="19"/>
      <c r="S745" s="19"/>
      <c r="T745" s="19"/>
      <c r="U745" s="19"/>
      <c r="V745" s="19"/>
      <c r="W745" s="19"/>
      <c r="X745" s="19"/>
      <c r="Y745" s="19"/>
      <c r="Z745" s="19"/>
    </row>
    <row r="746" spans="1:26" ht="15.75" customHeight="1" x14ac:dyDescent="0.25">
      <c r="A746" s="19"/>
      <c r="B746" s="19"/>
      <c r="C746" s="27"/>
      <c r="D746" s="27"/>
      <c r="E746" s="27"/>
      <c r="F746" s="28"/>
      <c r="G746" s="19"/>
      <c r="H746" s="19"/>
      <c r="I746" s="19"/>
      <c r="J746" s="19"/>
      <c r="K746" s="19"/>
      <c r="L746" s="19"/>
      <c r="M746" s="19"/>
      <c r="N746" s="19"/>
      <c r="O746" s="19"/>
      <c r="P746" s="19"/>
      <c r="Q746" s="19"/>
      <c r="R746" s="19"/>
      <c r="S746" s="19"/>
      <c r="T746" s="19"/>
      <c r="U746" s="19"/>
      <c r="V746" s="19"/>
      <c r="W746" s="19"/>
      <c r="X746" s="19"/>
      <c r="Y746" s="19"/>
      <c r="Z746" s="19"/>
    </row>
    <row r="747" spans="1:26" ht="15.75" customHeight="1" x14ac:dyDescent="0.25">
      <c r="A747" s="19"/>
      <c r="B747" s="19"/>
      <c r="C747" s="27"/>
      <c r="D747" s="27"/>
      <c r="E747" s="27"/>
      <c r="F747" s="28"/>
      <c r="G747" s="19"/>
      <c r="H747" s="19"/>
      <c r="I747" s="19"/>
      <c r="J747" s="19"/>
      <c r="K747" s="19"/>
      <c r="L747" s="19"/>
      <c r="M747" s="19"/>
      <c r="N747" s="19"/>
      <c r="O747" s="19"/>
      <c r="P747" s="19"/>
      <c r="Q747" s="19"/>
      <c r="R747" s="19"/>
      <c r="S747" s="19"/>
      <c r="T747" s="19"/>
      <c r="U747" s="19"/>
      <c r="V747" s="19"/>
      <c r="W747" s="19"/>
      <c r="X747" s="19"/>
      <c r="Y747" s="19"/>
      <c r="Z747" s="19"/>
    </row>
    <row r="748" spans="1:26" ht="15.75" customHeight="1" x14ac:dyDescent="0.25">
      <c r="A748" s="19"/>
      <c r="B748" s="19"/>
      <c r="C748" s="27"/>
      <c r="D748" s="27"/>
      <c r="E748" s="27"/>
      <c r="F748" s="28"/>
      <c r="G748" s="19"/>
      <c r="H748" s="19"/>
      <c r="I748" s="19"/>
      <c r="J748" s="19"/>
      <c r="K748" s="19"/>
      <c r="L748" s="19"/>
      <c r="M748" s="19"/>
      <c r="N748" s="19"/>
      <c r="O748" s="19"/>
      <c r="P748" s="19"/>
      <c r="Q748" s="19"/>
      <c r="R748" s="19"/>
      <c r="S748" s="19"/>
      <c r="T748" s="19"/>
      <c r="U748" s="19"/>
      <c r="V748" s="19"/>
      <c r="W748" s="19"/>
      <c r="X748" s="19"/>
      <c r="Y748" s="19"/>
      <c r="Z748" s="19"/>
    </row>
    <row r="749" spans="1:26" ht="15.75" customHeight="1" x14ac:dyDescent="0.25">
      <c r="A749" s="19"/>
      <c r="B749" s="19"/>
      <c r="C749" s="27"/>
      <c r="D749" s="27"/>
      <c r="E749" s="27"/>
      <c r="F749" s="28"/>
      <c r="G749" s="19"/>
      <c r="H749" s="19"/>
      <c r="I749" s="19"/>
      <c r="J749" s="19"/>
      <c r="K749" s="19"/>
      <c r="L749" s="19"/>
      <c r="M749" s="19"/>
      <c r="N749" s="19"/>
      <c r="O749" s="19"/>
      <c r="P749" s="19"/>
      <c r="Q749" s="19"/>
      <c r="R749" s="19"/>
      <c r="S749" s="19"/>
      <c r="T749" s="19"/>
      <c r="U749" s="19"/>
      <c r="V749" s="19"/>
      <c r="W749" s="19"/>
      <c r="X749" s="19"/>
      <c r="Y749" s="19"/>
      <c r="Z749" s="19"/>
    </row>
    <row r="750" spans="1:26" ht="15.75" customHeight="1" x14ac:dyDescent="0.25">
      <c r="A750" s="19"/>
      <c r="B750" s="19"/>
      <c r="C750" s="27"/>
      <c r="D750" s="27"/>
      <c r="E750" s="27"/>
      <c r="F750" s="28"/>
      <c r="G750" s="19"/>
      <c r="H750" s="19"/>
      <c r="I750" s="19"/>
      <c r="J750" s="19"/>
      <c r="K750" s="19"/>
      <c r="L750" s="19"/>
      <c r="M750" s="19"/>
      <c r="N750" s="19"/>
      <c r="O750" s="19"/>
      <c r="P750" s="19"/>
      <c r="Q750" s="19"/>
      <c r="R750" s="19"/>
      <c r="S750" s="19"/>
      <c r="T750" s="19"/>
      <c r="U750" s="19"/>
      <c r="V750" s="19"/>
      <c r="W750" s="19"/>
      <c r="X750" s="19"/>
      <c r="Y750" s="19"/>
      <c r="Z750" s="19"/>
    </row>
    <row r="751" spans="1:26" ht="15.75" customHeight="1" x14ac:dyDescent="0.25">
      <c r="A751" s="19"/>
      <c r="B751" s="19"/>
      <c r="C751" s="27"/>
      <c r="D751" s="27"/>
      <c r="E751" s="27"/>
      <c r="F751" s="28"/>
      <c r="G751" s="19"/>
      <c r="H751" s="19"/>
      <c r="I751" s="19"/>
      <c r="J751" s="19"/>
      <c r="K751" s="19"/>
      <c r="L751" s="19"/>
      <c r="M751" s="19"/>
      <c r="N751" s="19"/>
      <c r="O751" s="19"/>
      <c r="P751" s="19"/>
      <c r="Q751" s="19"/>
      <c r="R751" s="19"/>
      <c r="S751" s="19"/>
      <c r="T751" s="19"/>
      <c r="U751" s="19"/>
      <c r="V751" s="19"/>
      <c r="W751" s="19"/>
      <c r="X751" s="19"/>
      <c r="Y751" s="19"/>
      <c r="Z751" s="19"/>
    </row>
    <row r="752" spans="1:26" ht="15.75" customHeight="1" x14ac:dyDescent="0.25">
      <c r="A752" s="19"/>
      <c r="B752" s="19"/>
      <c r="C752" s="27"/>
      <c r="D752" s="27"/>
      <c r="E752" s="27"/>
      <c r="F752" s="28"/>
      <c r="G752" s="19"/>
      <c r="H752" s="19"/>
      <c r="I752" s="19"/>
      <c r="J752" s="19"/>
      <c r="K752" s="19"/>
      <c r="L752" s="19"/>
      <c r="M752" s="19"/>
      <c r="N752" s="19"/>
      <c r="O752" s="19"/>
      <c r="P752" s="19"/>
      <c r="Q752" s="19"/>
      <c r="R752" s="19"/>
      <c r="S752" s="19"/>
      <c r="T752" s="19"/>
      <c r="U752" s="19"/>
      <c r="V752" s="19"/>
      <c r="W752" s="19"/>
      <c r="X752" s="19"/>
      <c r="Y752" s="19"/>
      <c r="Z752" s="19"/>
    </row>
    <row r="753" spans="1:26" ht="15.75" customHeight="1" x14ac:dyDescent="0.25">
      <c r="A753" s="19"/>
      <c r="B753" s="19"/>
      <c r="C753" s="27"/>
      <c r="D753" s="27"/>
      <c r="E753" s="27"/>
      <c r="F753" s="28"/>
      <c r="G753" s="19"/>
      <c r="H753" s="19"/>
      <c r="I753" s="19"/>
      <c r="J753" s="19"/>
      <c r="K753" s="19"/>
      <c r="L753" s="19"/>
      <c r="M753" s="19"/>
      <c r="N753" s="19"/>
      <c r="O753" s="19"/>
      <c r="P753" s="19"/>
      <c r="Q753" s="19"/>
      <c r="R753" s="19"/>
      <c r="S753" s="19"/>
      <c r="T753" s="19"/>
      <c r="U753" s="19"/>
      <c r="V753" s="19"/>
      <c r="W753" s="19"/>
      <c r="X753" s="19"/>
      <c r="Y753" s="19"/>
      <c r="Z753" s="19"/>
    </row>
    <row r="754" spans="1:26" ht="15.75" customHeight="1" x14ac:dyDescent="0.25">
      <c r="A754" s="19"/>
      <c r="B754" s="19"/>
      <c r="C754" s="27"/>
      <c r="D754" s="27"/>
      <c r="E754" s="27"/>
      <c r="F754" s="28"/>
      <c r="G754" s="19"/>
      <c r="H754" s="19"/>
      <c r="I754" s="19"/>
      <c r="J754" s="19"/>
      <c r="K754" s="19"/>
      <c r="L754" s="19"/>
      <c r="M754" s="19"/>
      <c r="N754" s="19"/>
      <c r="O754" s="19"/>
      <c r="P754" s="19"/>
      <c r="Q754" s="19"/>
      <c r="R754" s="19"/>
      <c r="S754" s="19"/>
      <c r="T754" s="19"/>
      <c r="U754" s="19"/>
      <c r="V754" s="19"/>
      <c r="W754" s="19"/>
      <c r="X754" s="19"/>
      <c r="Y754" s="19"/>
      <c r="Z754" s="19"/>
    </row>
    <row r="755" spans="1:26" ht="15.75" customHeight="1" x14ac:dyDescent="0.25">
      <c r="A755" s="19"/>
      <c r="B755" s="19"/>
      <c r="C755" s="27"/>
      <c r="D755" s="27"/>
      <c r="E755" s="27"/>
      <c r="F755" s="28"/>
      <c r="G755" s="19"/>
      <c r="H755" s="19"/>
      <c r="I755" s="19"/>
      <c r="J755" s="19"/>
      <c r="K755" s="19"/>
      <c r="L755" s="19"/>
      <c r="M755" s="19"/>
      <c r="N755" s="19"/>
      <c r="O755" s="19"/>
      <c r="P755" s="19"/>
      <c r="Q755" s="19"/>
      <c r="R755" s="19"/>
      <c r="S755" s="19"/>
      <c r="T755" s="19"/>
      <c r="U755" s="19"/>
      <c r="V755" s="19"/>
      <c r="W755" s="19"/>
      <c r="X755" s="19"/>
      <c r="Y755" s="19"/>
      <c r="Z755" s="19"/>
    </row>
    <row r="756" spans="1:26" ht="15.75" customHeight="1" x14ac:dyDescent="0.25">
      <c r="A756" s="19"/>
      <c r="B756" s="19"/>
      <c r="C756" s="27"/>
      <c r="D756" s="27"/>
      <c r="E756" s="27"/>
      <c r="F756" s="28"/>
      <c r="G756" s="19"/>
      <c r="H756" s="19"/>
      <c r="I756" s="19"/>
      <c r="J756" s="19"/>
      <c r="K756" s="19"/>
      <c r="L756" s="19"/>
      <c r="M756" s="19"/>
      <c r="N756" s="19"/>
      <c r="O756" s="19"/>
      <c r="P756" s="19"/>
      <c r="Q756" s="19"/>
      <c r="R756" s="19"/>
      <c r="S756" s="19"/>
      <c r="T756" s="19"/>
      <c r="U756" s="19"/>
      <c r="V756" s="19"/>
      <c r="W756" s="19"/>
      <c r="X756" s="19"/>
      <c r="Y756" s="19"/>
      <c r="Z756" s="19"/>
    </row>
    <row r="757" spans="1:26" ht="15.75" customHeight="1" x14ac:dyDescent="0.25">
      <c r="A757" s="19"/>
      <c r="B757" s="19"/>
      <c r="C757" s="27"/>
      <c r="D757" s="27"/>
      <c r="E757" s="27"/>
      <c r="F757" s="28"/>
      <c r="G757" s="19"/>
      <c r="H757" s="19"/>
      <c r="I757" s="19"/>
      <c r="J757" s="19"/>
      <c r="K757" s="19"/>
      <c r="L757" s="19"/>
      <c r="M757" s="19"/>
      <c r="N757" s="19"/>
      <c r="O757" s="19"/>
      <c r="P757" s="19"/>
      <c r="Q757" s="19"/>
      <c r="R757" s="19"/>
      <c r="S757" s="19"/>
      <c r="T757" s="19"/>
      <c r="U757" s="19"/>
      <c r="V757" s="19"/>
      <c r="W757" s="19"/>
      <c r="X757" s="19"/>
      <c r="Y757" s="19"/>
      <c r="Z757" s="19"/>
    </row>
    <row r="758" spans="1:26" ht="15.75" customHeight="1" x14ac:dyDescent="0.25">
      <c r="A758" s="19"/>
      <c r="B758" s="19"/>
      <c r="C758" s="27"/>
      <c r="D758" s="27"/>
      <c r="E758" s="27"/>
      <c r="F758" s="28"/>
      <c r="G758" s="19"/>
      <c r="H758" s="19"/>
      <c r="I758" s="19"/>
      <c r="J758" s="19"/>
      <c r="K758" s="19"/>
      <c r="L758" s="19"/>
      <c r="M758" s="19"/>
      <c r="N758" s="19"/>
      <c r="O758" s="19"/>
      <c r="P758" s="19"/>
      <c r="Q758" s="19"/>
      <c r="R758" s="19"/>
      <c r="S758" s="19"/>
      <c r="T758" s="19"/>
      <c r="U758" s="19"/>
      <c r="V758" s="19"/>
      <c r="W758" s="19"/>
      <c r="X758" s="19"/>
      <c r="Y758" s="19"/>
      <c r="Z758" s="19"/>
    </row>
    <row r="759" spans="1:26" ht="15.75" customHeight="1" x14ac:dyDescent="0.25">
      <c r="A759" s="19"/>
      <c r="B759" s="19"/>
      <c r="C759" s="27"/>
      <c r="D759" s="27"/>
      <c r="E759" s="27"/>
      <c r="F759" s="28"/>
      <c r="G759" s="19"/>
      <c r="H759" s="19"/>
      <c r="I759" s="19"/>
      <c r="J759" s="19"/>
      <c r="K759" s="19"/>
      <c r="L759" s="19"/>
      <c r="M759" s="19"/>
      <c r="N759" s="19"/>
      <c r="O759" s="19"/>
      <c r="P759" s="19"/>
      <c r="Q759" s="19"/>
      <c r="R759" s="19"/>
      <c r="S759" s="19"/>
      <c r="T759" s="19"/>
      <c r="U759" s="19"/>
      <c r="V759" s="19"/>
      <c r="W759" s="19"/>
      <c r="X759" s="19"/>
      <c r="Y759" s="19"/>
      <c r="Z759" s="19"/>
    </row>
    <row r="760" spans="1:26" ht="15.75" customHeight="1" x14ac:dyDescent="0.25">
      <c r="A760" s="19"/>
      <c r="B760" s="19"/>
      <c r="C760" s="27"/>
      <c r="D760" s="27"/>
      <c r="E760" s="27"/>
      <c r="F760" s="28"/>
      <c r="G760" s="19"/>
      <c r="H760" s="19"/>
      <c r="I760" s="19"/>
      <c r="J760" s="19"/>
      <c r="K760" s="19"/>
      <c r="L760" s="19"/>
      <c r="M760" s="19"/>
      <c r="N760" s="19"/>
      <c r="O760" s="19"/>
      <c r="P760" s="19"/>
      <c r="Q760" s="19"/>
      <c r="R760" s="19"/>
      <c r="S760" s="19"/>
      <c r="T760" s="19"/>
      <c r="U760" s="19"/>
      <c r="V760" s="19"/>
      <c r="W760" s="19"/>
      <c r="X760" s="19"/>
      <c r="Y760" s="19"/>
      <c r="Z760" s="19"/>
    </row>
    <row r="761" spans="1:26" ht="15.75" customHeight="1" x14ac:dyDescent="0.25">
      <c r="A761" s="19"/>
      <c r="B761" s="19"/>
      <c r="C761" s="27"/>
      <c r="D761" s="27"/>
      <c r="E761" s="27"/>
      <c r="F761" s="28"/>
      <c r="G761" s="19"/>
      <c r="H761" s="19"/>
      <c r="I761" s="19"/>
      <c r="J761" s="19"/>
      <c r="K761" s="19"/>
      <c r="L761" s="19"/>
      <c r="M761" s="19"/>
      <c r="N761" s="19"/>
      <c r="O761" s="19"/>
      <c r="P761" s="19"/>
      <c r="Q761" s="19"/>
      <c r="R761" s="19"/>
      <c r="S761" s="19"/>
      <c r="T761" s="19"/>
      <c r="U761" s="19"/>
      <c r="V761" s="19"/>
      <c r="W761" s="19"/>
      <c r="X761" s="19"/>
      <c r="Y761" s="19"/>
      <c r="Z761" s="19"/>
    </row>
    <row r="762" spans="1:26" ht="15.75" customHeight="1" x14ac:dyDescent="0.25">
      <c r="A762" s="19"/>
      <c r="B762" s="19"/>
      <c r="C762" s="27"/>
      <c r="D762" s="27"/>
      <c r="E762" s="27"/>
      <c r="F762" s="28"/>
      <c r="G762" s="19"/>
      <c r="H762" s="19"/>
      <c r="I762" s="19"/>
      <c r="J762" s="19"/>
      <c r="K762" s="19"/>
      <c r="L762" s="19"/>
      <c r="M762" s="19"/>
      <c r="N762" s="19"/>
      <c r="O762" s="19"/>
      <c r="P762" s="19"/>
      <c r="Q762" s="19"/>
      <c r="R762" s="19"/>
      <c r="S762" s="19"/>
      <c r="T762" s="19"/>
      <c r="U762" s="19"/>
      <c r="V762" s="19"/>
      <c r="W762" s="19"/>
      <c r="X762" s="19"/>
      <c r="Y762" s="19"/>
      <c r="Z762" s="19"/>
    </row>
    <row r="763" spans="1:26" ht="15.75" customHeight="1" x14ac:dyDescent="0.25">
      <c r="A763" s="19"/>
      <c r="B763" s="19"/>
      <c r="C763" s="27"/>
      <c r="D763" s="27"/>
      <c r="E763" s="27"/>
      <c r="F763" s="28"/>
      <c r="G763" s="19"/>
      <c r="H763" s="19"/>
      <c r="I763" s="19"/>
      <c r="J763" s="19"/>
      <c r="K763" s="19"/>
      <c r="L763" s="19"/>
      <c r="M763" s="19"/>
      <c r="N763" s="19"/>
      <c r="O763" s="19"/>
      <c r="P763" s="19"/>
      <c r="Q763" s="19"/>
      <c r="R763" s="19"/>
      <c r="S763" s="19"/>
      <c r="T763" s="19"/>
      <c r="U763" s="19"/>
      <c r="V763" s="19"/>
      <c r="W763" s="19"/>
      <c r="X763" s="19"/>
      <c r="Y763" s="19"/>
      <c r="Z763" s="19"/>
    </row>
    <row r="764" spans="1:26" ht="15.75" customHeight="1" x14ac:dyDescent="0.25">
      <c r="A764" s="19"/>
      <c r="B764" s="19"/>
      <c r="C764" s="27"/>
      <c r="D764" s="27"/>
      <c r="E764" s="27"/>
      <c r="F764" s="28"/>
      <c r="G764" s="19"/>
      <c r="H764" s="19"/>
      <c r="I764" s="19"/>
      <c r="J764" s="19"/>
      <c r="K764" s="19"/>
      <c r="L764" s="19"/>
      <c r="M764" s="19"/>
      <c r="N764" s="19"/>
      <c r="O764" s="19"/>
      <c r="P764" s="19"/>
      <c r="Q764" s="19"/>
      <c r="R764" s="19"/>
      <c r="S764" s="19"/>
      <c r="T764" s="19"/>
      <c r="U764" s="19"/>
      <c r="V764" s="19"/>
      <c r="W764" s="19"/>
      <c r="X764" s="19"/>
      <c r="Y764" s="19"/>
      <c r="Z764" s="19"/>
    </row>
    <row r="765" spans="1:26" ht="15.75" customHeight="1" x14ac:dyDescent="0.25">
      <c r="A765" s="19"/>
      <c r="B765" s="19"/>
      <c r="C765" s="27"/>
      <c r="D765" s="27"/>
      <c r="E765" s="27"/>
      <c r="F765" s="28"/>
      <c r="G765" s="19"/>
      <c r="H765" s="19"/>
      <c r="I765" s="19"/>
      <c r="J765" s="19"/>
      <c r="K765" s="19"/>
      <c r="L765" s="19"/>
      <c r="M765" s="19"/>
      <c r="N765" s="19"/>
      <c r="O765" s="19"/>
      <c r="P765" s="19"/>
      <c r="Q765" s="19"/>
      <c r="R765" s="19"/>
      <c r="S765" s="19"/>
      <c r="T765" s="19"/>
      <c r="U765" s="19"/>
      <c r="V765" s="19"/>
      <c r="W765" s="19"/>
      <c r="X765" s="19"/>
      <c r="Y765" s="19"/>
      <c r="Z765" s="19"/>
    </row>
    <row r="766" spans="1:26" ht="15.75" customHeight="1" x14ac:dyDescent="0.25">
      <c r="A766" s="19"/>
      <c r="B766" s="19"/>
      <c r="C766" s="27"/>
      <c r="D766" s="27"/>
      <c r="E766" s="27"/>
      <c r="F766" s="28"/>
      <c r="G766" s="19"/>
      <c r="H766" s="19"/>
      <c r="I766" s="19"/>
      <c r="J766" s="19"/>
      <c r="K766" s="19"/>
      <c r="L766" s="19"/>
      <c r="M766" s="19"/>
      <c r="N766" s="19"/>
      <c r="O766" s="19"/>
      <c r="P766" s="19"/>
      <c r="Q766" s="19"/>
      <c r="R766" s="19"/>
      <c r="S766" s="19"/>
      <c r="T766" s="19"/>
      <c r="U766" s="19"/>
      <c r="V766" s="19"/>
      <c r="W766" s="19"/>
      <c r="X766" s="19"/>
      <c r="Y766" s="19"/>
      <c r="Z766" s="19"/>
    </row>
    <row r="767" spans="1:26" ht="15.75" customHeight="1" x14ac:dyDescent="0.25">
      <c r="A767" s="19"/>
      <c r="B767" s="19"/>
      <c r="C767" s="27"/>
      <c r="D767" s="27"/>
      <c r="E767" s="27"/>
      <c r="F767" s="28"/>
      <c r="G767" s="19"/>
      <c r="H767" s="19"/>
      <c r="I767" s="19"/>
      <c r="J767" s="19"/>
      <c r="K767" s="19"/>
      <c r="L767" s="19"/>
      <c r="M767" s="19"/>
      <c r="N767" s="19"/>
      <c r="O767" s="19"/>
      <c r="P767" s="19"/>
      <c r="Q767" s="19"/>
      <c r="R767" s="19"/>
      <c r="S767" s="19"/>
      <c r="T767" s="19"/>
      <c r="U767" s="19"/>
      <c r="V767" s="19"/>
      <c r="W767" s="19"/>
      <c r="X767" s="19"/>
      <c r="Y767" s="19"/>
      <c r="Z767" s="19"/>
    </row>
    <row r="768" spans="1:26" ht="15.75" customHeight="1" x14ac:dyDescent="0.25">
      <c r="A768" s="19"/>
      <c r="B768" s="19"/>
      <c r="C768" s="27"/>
      <c r="D768" s="27"/>
      <c r="E768" s="27"/>
      <c r="F768" s="28"/>
      <c r="G768" s="19"/>
      <c r="H768" s="19"/>
      <c r="I768" s="19"/>
      <c r="J768" s="19"/>
      <c r="K768" s="19"/>
      <c r="L768" s="19"/>
      <c r="M768" s="19"/>
      <c r="N768" s="19"/>
      <c r="O768" s="19"/>
      <c r="P768" s="19"/>
      <c r="Q768" s="19"/>
      <c r="R768" s="19"/>
      <c r="S768" s="19"/>
      <c r="T768" s="19"/>
      <c r="U768" s="19"/>
      <c r="V768" s="19"/>
      <c r="W768" s="19"/>
      <c r="X768" s="19"/>
      <c r="Y768" s="19"/>
      <c r="Z768" s="19"/>
    </row>
    <row r="769" spans="1:26" ht="15.75" customHeight="1" x14ac:dyDescent="0.25">
      <c r="A769" s="19"/>
      <c r="B769" s="19"/>
      <c r="C769" s="27"/>
      <c r="D769" s="27"/>
      <c r="E769" s="27"/>
      <c r="F769" s="28"/>
      <c r="G769" s="19"/>
      <c r="H769" s="19"/>
      <c r="I769" s="19"/>
      <c r="J769" s="19"/>
      <c r="K769" s="19"/>
      <c r="L769" s="19"/>
      <c r="M769" s="19"/>
      <c r="N769" s="19"/>
      <c r="O769" s="19"/>
      <c r="P769" s="19"/>
      <c r="Q769" s="19"/>
      <c r="R769" s="19"/>
      <c r="S769" s="19"/>
      <c r="T769" s="19"/>
      <c r="U769" s="19"/>
      <c r="V769" s="19"/>
      <c r="W769" s="19"/>
      <c r="X769" s="19"/>
      <c r="Y769" s="19"/>
      <c r="Z769" s="19"/>
    </row>
    <row r="770" spans="1:26" ht="15.75" customHeight="1" x14ac:dyDescent="0.25">
      <c r="A770" s="19"/>
      <c r="B770" s="19"/>
      <c r="C770" s="27"/>
      <c r="D770" s="27"/>
      <c r="E770" s="27"/>
      <c r="F770" s="28"/>
      <c r="G770" s="19"/>
      <c r="H770" s="19"/>
      <c r="I770" s="19"/>
      <c r="J770" s="19"/>
      <c r="K770" s="19"/>
      <c r="L770" s="19"/>
      <c r="M770" s="19"/>
      <c r="N770" s="19"/>
      <c r="O770" s="19"/>
      <c r="P770" s="19"/>
      <c r="Q770" s="19"/>
      <c r="R770" s="19"/>
      <c r="S770" s="19"/>
      <c r="T770" s="19"/>
      <c r="U770" s="19"/>
      <c r="V770" s="19"/>
      <c r="W770" s="19"/>
      <c r="X770" s="19"/>
      <c r="Y770" s="19"/>
      <c r="Z770" s="19"/>
    </row>
    <row r="771" spans="1:26" ht="15.75" customHeight="1" x14ac:dyDescent="0.25">
      <c r="A771" s="19"/>
      <c r="B771" s="19"/>
      <c r="C771" s="27"/>
      <c r="D771" s="27"/>
      <c r="E771" s="27"/>
      <c r="F771" s="28"/>
      <c r="G771" s="19"/>
      <c r="H771" s="19"/>
      <c r="I771" s="19"/>
      <c r="J771" s="19"/>
      <c r="K771" s="19"/>
      <c r="L771" s="19"/>
      <c r="M771" s="19"/>
      <c r="N771" s="19"/>
      <c r="O771" s="19"/>
      <c r="P771" s="19"/>
      <c r="Q771" s="19"/>
      <c r="R771" s="19"/>
      <c r="S771" s="19"/>
      <c r="T771" s="19"/>
      <c r="U771" s="19"/>
      <c r="V771" s="19"/>
      <c r="W771" s="19"/>
      <c r="X771" s="19"/>
      <c r="Y771" s="19"/>
      <c r="Z771" s="19"/>
    </row>
    <row r="772" spans="1:26" ht="15.75" customHeight="1" x14ac:dyDescent="0.25">
      <c r="A772" s="19"/>
      <c r="B772" s="19"/>
      <c r="C772" s="27"/>
      <c r="D772" s="27"/>
      <c r="E772" s="27"/>
      <c r="F772" s="28"/>
      <c r="G772" s="19"/>
      <c r="H772" s="19"/>
      <c r="I772" s="19"/>
      <c r="J772" s="19"/>
      <c r="K772" s="19"/>
      <c r="L772" s="19"/>
      <c r="M772" s="19"/>
      <c r="N772" s="19"/>
      <c r="O772" s="19"/>
      <c r="P772" s="19"/>
      <c r="Q772" s="19"/>
      <c r="R772" s="19"/>
      <c r="S772" s="19"/>
      <c r="T772" s="19"/>
      <c r="U772" s="19"/>
      <c r="V772" s="19"/>
      <c r="W772" s="19"/>
      <c r="X772" s="19"/>
      <c r="Y772" s="19"/>
      <c r="Z772" s="19"/>
    </row>
    <row r="773" spans="1:26" ht="15.75" customHeight="1" x14ac:dyDescent="0.25">
      <c r="A773" s="19"/>
      <c r="B773" s="19"/>
      <c r="C773" s="27"/>
      <c r="D773" s="27"/>
      <c r="E773" s="27"/>
      <c r="F773" s="28"/>
      <c r="G773" s="19"/>
      <c r="H773" s="19"/>
      <c r="I773" s="19"/>
      <c r="J773" s="19"/>
      <c r="K773" s="19"/>
      <c r="L773" s="19"/>
      <c r="M773" s="19"/>
      <c r="N773" s="19"/>
      <c r="O773" s="19"/>
      <c r="P773" s="19"/>
      <c r="Q773" s="19"/>
      <c r="R773" s="19"/>
      <c r="S773" s="19"/>
      <c r="T773" s="19"/>
      <c r="U773" s="19"/>
      <c r="V773" s="19"/>
      <c r="W773" s="19"/>
      <c r="X773" s="19"/>
      <c r="Y773" s="19"/>
      <c r="Z773" s="19"/>
    </row>
    <row r="774" spans="1:26" ht="15.75" customHeight="1" x14ac:dyDescent="0.25">
      <c r="A774" s="19"/>
      <c r="B774" s="19"/>
      <c r="C774" s="27"/>
      <c r="D774" s="27"/>
      <c r="E774" s="27"/>
      <c r="F774" s="28"/>
      <c r="G774" s="19"/>
      <c r="H774" s="19"/>
      <c r="I774" s="19"/>
      <c r="J774" s="19"/>
      <c r="K774" s="19"/>
      <c r="L774" s="19"/>
      <c r="M774" s="19"/>
      <c r="N774" s="19"/>
      <c r="O774" s="19"/>
      <c r="P774" s="19"/>
      <c r="Q774" s="19"/>
      <c r="R774" s="19"/>
      <c r="S774" s="19"/>
      <c r="T774" s="19"/>
      <c r="U774" s="19"/>
      <c r="V774" s="19"/>
      <c r="W774" s="19"/>
      <c r="X774" s="19"/>
      <c r="Y774" s="19"/>
      <c r="Z774" s="19"/>
    </row>
    <row r="775" spans="1:26" ht="15.75" customHeight="1" x14ac:dyDescent="0.25">
      <c r="A775" s="19"/>
      <c r="B775" s="19"/>
      <c r="C775" s="27"/>
      <c r="D775" s="27"/>
      <c r="E775" s="27"/>
      <c r="F775" s="28"/>
      <c r="G775" s="19"/>
      <c r="H775" s="19"/>
      <c r="I775" s="19"/>
      <c r="J775" s="19"/>
      <c r="K775" s="19"/>
      <c r="L775" s="19"/>
      <c r="M775" s="19"/>
      <c r="N775" s="19"/>
      <c r="O775" s="19"/>
      <c r="P775" s="19"/>
      <c r="Q775" s="19"/>
      <c r="R775" s="19"/>
      <c r="S775" s="19"/>
      <c r="T775" s="19"/>
      <c r="U775" s="19"/>
      <c r="V775" s="19"/>
      <c r="W775" s="19"/>
      <c r="X775" s="19"/>
      <c r="Y775" s="19"/>
      <c r="Z775" s="19"/>
    </row>
    <row r="776" spans="1:26" ht="15.75" customHeight="1" x14ac:dyDescent="0.25">
      <c r="A776" s="19"/>
      <c r="B776" s="19"/>
      <c r="C776" s="27"/>
      <c r="D776" s="27"/>
      <c r="E776" s="27"/>
      <c r="F776" s="28"/>
      <c r="G776" s="19"/>
      <c r="H776" s="19"/>
      <c r="I776" s="19"/>
      <c r="J776" s="19"/>
      <c r="K776" s="19"/>
      <c r="L776" s="19"/>
      <c r="M776" s="19"/>
      <c r="N776" s="19"/>
      <c r="O776" s="19"/>
      <c r="P776" s="19"/>
      <c r="Q776" s="19"/>
      <c r="R776" s="19"/>
      <c r="S776" s="19"/>
      <c r="T776" s="19"/>
      <c r="U776" s="19"/>
      <c r="V776" s="19"/>
      <c r="W776" s="19"/>
      <c r="X776" s="19"/>
      <c r="Y776" s="19"/>
      <c r="Z776" s="19"/>
    </row>
    <row r="777" spans="1:26" ht="15.75" customHeight="1" x14ac:dyDescent="0.25">
      <c r="A777" s="19"/>
      <c r="B777" s="19"/>
      <c r="C777" s="27"/>
      <c r="D777" s="27"/>
      <c r="E777" s="27"/>
      <c r="F777" s="28"/>
      <c r="G777" s="19"/>
      <c r="H777" s="19"/>
      <c r="I777" s="19"/>
      <c r="J777" s="19"/>
      <c r="K777" s="19"/>
      <c r="L777" s="19"/>
      <c r="M777" s="19"/>
      <c r="N777" s="19"/>
      <c r="O777" s="19"/>
      <c r="P777" s="19"/>
      <c r="Q777" s="19"/>
      <c r="R777" s="19"/>
      <c r="S777" s="19"/>
      <c r="T777" s="19"/>
      <c r="U777" s="19"/>
      <c r="V777" s="19"/>
      <c r="W777" s="19"/>
      <c r="X777" s="19"/>
      <c r="Y777" s="19"/>
      <c r="Z777" s="19"/>
    </row>
    <row r="778" spans="1:26" ht="15.75" customHeight="1" x14ac:dyDescent="0.25">
      <c r="A778" s="19"/>
      <c r="B778" s="19"/>
      <c r="C778" s="27"/>
      <c r="D778" s="27"/>
      <c r="E778" s="27"/>
      <c r="F778" s="28"/>
      <c r="G778" s="19"/>
      <c r="H778" s="19"/>
      <c r="I778" s="19"/>
      <c r="J778" s="19"/>
      <c r="K778" s="19"/>
      <c r="L778" s="19"/>
      <c r="M778" s="19"/>
      <c r="N778" s="19"/>
      <c r="O778" s="19"/>
      <c r="P778" s="19"/>
      <c r="Q778" s="19"/>
      <c r="R778" s="19"/>
      <c r="S778" s="19"/>
      <c r="T778" s="19"/>
      <c r="U778" s="19"/>
      <c r="V778" s="19"/>
      <c r="W778" s="19"/>
      <c r="X778" s="19"/>
      <c r="Y778" s="19"/>
      <c r="Z778" s="19"/>
    </row>
    <row r="779" spans="1:26" ht="15.75" customHeight="1" x14ac:dyDescent="0.25">
      <c r="A779" s="19"/>
      <c r="B779" s="19"/>
      <c r="C779" s="27"/>
      <c r="D779" s="27"/>
      <c r="E779" s="27"/>
      <c r="F779" s="28"/>
      <c r="G779" s="19"/>
      <c r="H779" s="19"/>
      <c r="I779" s="19"/>
      <c r="J779" s="19"/>
      <c r="K779" s="19"/>
      <c r="L779" s="19"/>
      <c r="M779" s="19"/>
      <c r="N779" s="19"/>
      <c r="O779" s="19"/>
      <c r="P779" s="19"/>
      <c r="Q779" s="19"/>
      <c r="R779" s="19"/>
      <c r="S779" s="19"/>
      <c r="T779" s="19"/>
      <c r="U779" s="19"/>
      <c r="V779" s="19"/>
      <c r="W779" s="19"/>
      <c r="X779" s="19"/>
      <c r="Y779" s="19"/>
      <c r="Z779" s="19"/>
    </row>
    <row r="780" spans="1:26" ht="15.75" customHeight="1" x14ac:dyDescent="0.25">
      <c r="A780" s="19"/>
      <c r="B780" s="19"/>
      <c r="C780" s="27"/>
      <c r="D780" s="27"/>
      <c r="E780" s="27"/>
      <c r="F780" s="28"/>
      <c r="G780" s="19"/>
      <c r="H780" s="19"/>
      <c r="I780" s="19"/>
      <c r="J780" s="19"/>
      <c r="K780" s="19"/>
      <c r="L780" s="19"/>
      <c r="M780" s="19"/>
      <c r="N780" s="19"/>
      <c r="O780" s="19"/>
      <c r="P780" s="19"/>
      <c r="Q780" s="19"/>
      <c r="R780" s="19"/>
      <c r="S780" s="19"/>
      <c r="T780" s="19"/>
      <c r="U780" s="19"/>
      <c r="V780" s="19"/>
      <c r="W780" s="19"/>
      <c r="X780" s="19"/>
      <c r="Y780" s="19"/>
      <c r="Z780" s="19"/>
    </row>
    <row r="781" spans="1:26" ht="15.75" customHeight="1" x14ac:dyDescent="0.25">
      <c r="A781" s="19"/>
      <c r="B781" s="19"/>
      <c r="C781" s="27"/>
      <c r="D781" s="27"/>
      <c r="E781" s="27"/>
      <c r="F781" s="28"/>
      <c r="G781" s="19"/>
      <c r="H781" s="19"/>
      <c r="I781" s="19"/>
      <c r="J781" s="19"/>
      <c r="K781" s="19"/>
      <c r="L781" s="19"/>
      <c r="M781" s="19"/>
      <c r="N781" s="19"/>
      <c r="O781" s="19"/>
      <c r="P781" s="19"/>
      <c r="Q781" s="19"/>
      <c r="R781" s="19"/>
      <c r="S781" s="19"/>
      <c r="T781" s="19"/>
      <c r="U781" s="19"/>
      <c r="V781" s="19"/>
      <c r="W781" s="19"/>
      <c r="X781" s="19"/>
      <c r="Y781" s="19"/>
      <c r="Z781" s="19"/>
    </row>
    <row r="782" spans="1:26" ht="15.75" customHeight="1" x14ac:dyDescent="0.25">
      <c r="A782" s="19"/>
      <c r="B782" s="19"/>
      <c r="C782" s="27"/>
      <c r="D782" s="27"/>
      <c r="E782" s="27"/>
      <c r="F782" s="28"/>
      <c r="G782" s="19"/>
      <c r="H782" s="19"/>
      <c r="I782" s="19"/>
      <c r="J782" s="19"/>
      <c r="K782" s="19"/>
      <c r="L782" s="19"/>
      <c r="M782" s="19"/>
      <c r="N782" s="19"/>
      <c r="O782" s="19"/>
      <c r="P782" s="19"/>
      <c r="Q782" s="19"/>
      <c r="R782" s="19"/>
      <c r="S782" s="19"/>
      <c r="T782" s="19"/>
      <c r="U782" s="19"/>
      <c r="V782" s="19"/>
      <c r="W782" s="19"/>
      <c r="X782" s="19"/>
      <c r="Y782" s="19"/>
      <c r="Z782" s="19"/>
    </row>
    <row r="783" spans="1:26" ht="15.75" customHeight="1" x14ac:dyDescent="0.25">
      <c r="A783" s="19"/>
      <c r="B783" s="19"/>
      <c r="C783" s="27"/>
      <c r="D783" s="27"/>
      <c r="E783" s="27"/>
      <c r="F783" s="28"/>
      <c r="G783" s="19"/>
      <c r="H783" s="19"/>
      <c r="I783" s="19"/>
      <c r="J783" s="19"/>
      <c r="K783" s="19"/>
      <c r="L783" s="19"/>
      <c r="M783" s="19"/>
      <c r="N783" s="19"/>
      <c r="O783" s="19"/>
      <c r="P783" s="19"/>
      <c r="Q783" s="19"/>
      <c r="R783" s="19"/>
      <c r="S783" s="19"/>
      <c r="T783" s="19"/>
      <c r="U783" s="19"/>
      <c r="V783" s="19"/>
      <c r="W783" s="19"/>
      <c r="X783" s="19"/>
      <c r="Y783" s="19"/>
      <c r="Z783" s="19"/>
    </row>
    <row r="784" spans="1:26" ht="15.75" customHeight="1" x14ac:dyDescent="0.25">
      <c r="A784" s="19"/>
      <c r="B784" s="19"/>
      <c r="C784" s="27"/>
      <c r="D784" s="27"/>
      <c r="E784" s="27"/>
      <c r="F784" s="28"/>
      <c r="G784" s="19"/>
      <c r="H784" s="19"/>
      <c r="I784" s="19"/>
      <c r="J784" s="19"/>
      <c r="K784" s="19"/>
      <c r="L784" s="19"/>
      <c r="M784" s="19"/>
      <c r="N784" s="19"/>
      <c r="O784" s="19"/>
      <c r="P784" s="19"/>
      <c r="Q784" s="19"/>
      <c r="R784" s="19"/>
      <c r="S784" s="19"/>
      <c r="T784" s="19"/>
      <c r="U784" s="19"/>
      <c r="V784" s="19"/>
      <c r="W784" s="19"/>
      <c r="X784" s="19"/>
      <c r="Y784" s="19"/>
      <c r="Z784" s="19"/>
    </row>
    <row r="785" spans="1:26" ht="15.75" customHeight="1" x14ac:dyDescent="0.25">
      <c r="A785" s="19"/>
      <c r="B785" s="19"/>
      <c r="C785" s="27"/>
      <c r="D785" s="27"/>
      <c r="E785" s="27"/>
      <c r="F785" s="28"/>
      <c r="G785" s="19"/>
      <c r="H785" s="19"/>
      <c r="I785" s="19"/>
      <c r="J785" s="19"/>
      <c r="K785" s="19"/>
      <c r="L785" s="19"/>
      <c r="M785" s="19"/>
      <c r="N785" s="19"/>
      <c r="O785" s="19"/>
      <c r="P785" s="19"/>
      <c r="Q785" s="19"/>
      <c r="R785" s="19"/>
      <c r="S785" s="19"/>
      <c r="T785" s="19"/>
      <c r="U785" s="19"/>
      <c r="V785" s="19"/>
      <c r="W785" s="19"/>
      <c r="X785" s="19"/>
      <c r="Y785" s="19"/>
      <c r="Z785" s="19"/>
    </row>
    <row r="786" spans="1:26" ht="15.75" customHeight="1" x14ac:dyDescent="0.25">
      <c r="A786" s="19"/>
      <c r="B786" s="19"/>
      <c r="C786" s="27"/>
      <c r="D786" s="27"/>
      <c r="E786" s="27"/>
      <c r="F786" s="28"/>
      <c r="G786" s="19"/>
      <c r="H786" s="19"/>
      <c r="I786" s="19"/>
      <c r="J786" s="19"/>
      <c r="K786" s="19"/>
      <c r="L786" s="19"/>
      <c r="M786" s="19"/>
      <c r="N786" s="19"/>
      <c r="O786" s="19"/>
      <c r="P786" s="19"/>
      <c r="Q786" s="19"/>
      <c r="R786" s="19"/>
      <c r="S786" s="19"/>
      <c r="T786" s="19"/>
      <c r="U786" s="19"/>
      <c r="V786" s="19"/>
      <c r="W786" s="19"/>
      <c r="X786" s="19"/>
      <c r="Y786" s="19"/>
      <c r="Z786" s="19"/>
    </row>
    <row r="787" spans="1:26" ht="15.75" customHeight="1" x14ac:dyDescent="0.25">
      <c r="A787" s="19"/>
      <c r="B787" s="19"/>
      <c r="C787" s="27"/>
      <c r="D787" s="27"/>
      <c r="E787" s="27"/>
      <c r="F787" s="28"/>
      <c r="G787" s="19"/>
      <c r="H787" s="19"/>
      <c r="I787" s="19"/>
      <c r="J787" s="19"/>
      <c r="K787" s="19"/>
      <c r="L787" s="19"/>
      <c r="M787" s="19"/>
      <c r="N787" s="19"/>
      <c r="O787" s="19"/>
      <c r="P787" s="19"/>
      <c r="Q787" s="19"/>
      <c r="R787" s="19"/>
      <c r="S787" s="19"/>
      <c r="T787" s="19"/>
      <c r="U787" s="19"/>
      <c r="V787" s="19"/>
      <c r="W787" s="19"/>
      <c r="X787" s="19"/>
      <c r="Y787" s="19"/>
      <c r="Z787" s="19"/>
    </row>
    <row r="788" spans="1:26" ht="15.75" customHeight="1" x14ac:dyDescent="0.25">
      <c r="A788" s="19"/>
      <c r="B788" s="19"/>
      <c r="C788" s="27"/>
      <c r="D788" s="27"/>
      <c r="E788" s="27"/>
      <c r="F788" s="28"/>
      <c r="G788" s="19"/>
      <c r="H788" s="19"/>
      <c r="I788" s="19"/>
      <c r="J788" s="19"/>
      <c r="K788" s="19"/>
      <c r="L788" s="19"/>
      <c r="M788" s="19"/>
      <c r="N788" s="19"/>
      <c r="O788" s="19"/>
      <c r="P788" s="19"/>
      <c r="Q788" s="19"/>
      <c r="R788" s="19"/>
      <c r="S788" s="19"/>
      <c r="T788" s="19"/>
      <c r="U788" s="19"/>
      <c r="V788" s="19"/>
      <c r="W788" s="19"/>
      <c r="X788" s="19"/>
      <c r="Y788" s="19"/>
      <c r="Z788" s="19"/>
    </row>
    <row r="789" spans="1:26" ht="15.75" customHeight="1" x14ac:dyDescent="0.25">
      <c r="A789" s="19"/>
      <c r="B789" s="19"/>
      <c r="C789" s="27"/>
      <c r="D789" s="27"/>
      <c r="E789" s="27"/>
      <c r="F789" s="28"/>
      <c r="G789" s="19"/>
      <c r="H789" s="19"/>
      <c r="I789" s="19"/>
      <c r="J789" s="19"/>
      <c r="K789" s="19"/>
      <c r="L789" s="19"/>
      <c r="M789" s="19"/>
      <c r="N789" s="19"/>
      <c r="O789" s="19"/>
      <c r="P789" s="19"/>
      <c r="Q789" s="19"/>
      <c r="R789" s="19"/>
      <c r="S789" s="19"/>
      <c r="T789" s="19"/>
      <c r="U789" s="19"/>
      <c r="V789" s="19"/>
      <c r="W789" s="19"/>
      <c r="X789" s="19"/>
      <c r="Y789" s="19"/>
      <c r="Z789" s="19"/>
    </row>
    <row r="790" spans="1:26" ht="15.75" customHeight="1" x14ac:dyDescent="0.25">
      <c r="A790" s="19"/>
      <c r="B790" s="19"/>
      <c r="C790" s="27"/>
      <c r="D790" s="27"/>
      <c r="E790" s="27"/>
      <c r="F790" s="28"/>
      <c r="G790" s="19"/>
      <c r="H790" s="19"/>
      <c r="I790" s="19"/>
      <c r="J790" s="19"/>
      <c r="K790" s="19"/>
      <c r="L790" s="19"/>
      <c r="M790" s="19"/>
      <c r="N790" s="19"/>
      <c r="O790" s="19"/>
      <c r="P790" s="19"/>
      <c r="Q790" s="19"/>
      <c r="R790" s="19"/>
      <c r="S790" s="19"/>
      <c r="T790" s="19"/>
      <c r="U790" s="19"/>
      <c r="V790" s="19"/>
      <c r="W790" s="19"/>
      <c r="X790" s="19"/>
      <c r="Y790" s="19"/>
      <c r="Z790" s="19"/>
    </row>
    <row r="791" spans="1:26" ht="15.75" customHeight="1" x14ac:dyDescent="0.25">
      <c r="A791" s="19"/>
      <c r="B791" s="19"/>
      <c r="C791" s="27"/>
      <c r="D791" s="27"/>
      <c r="E791" s="27"/>
      <c r="F791" s="28"/>
      <c r="G791" s="19"/>
      <c r="H791" s="19"/>
      <c r="I791" s="19"/>
      <c r="J791" s="19"/>
      <c r="K791" s="19"/>
      <c r="L791" s="19"/>
      <c r="M791" s="19"/>
      <c r="N791" s="19"/>
      <c r="O791" s="19"/>
      <c r="P791" s="19"/>
      <c r="Q791" s="19"/>
      <c r="R791" s="19"/>
      <c r="S791" s="19"/>
      <c r="T791" s="19"/>
      <c r="U791" s="19"/>
      <c r="V791" s="19"/>
      <c r="W791" s="19"/>
      <c r="X791" s="19"/>
      <c r="Y791" s="19"/>
      <c r="Z791" s="19"/>
    </row>
    <row r="792" spans="1:26" ht="15.75" customHeight="1" x14ac:dyDescent="0.25">
      <c r="A792" s="19"/>
      <c r="B792" s="19"/>
      <c r="C792" s="27"/>
      <c r="D792" s="27"/>
      <c r="E792" s="27"/>
      <c r="F792" s="28"/>
      <c r="G792" s="19"/>
      <c r="H792" s="19"/>
      <c r="I792" s="19"/>
      <c r="J792" s="19"/>
      <c r="K792" s="19"/>
      <c r="L792" s="19"/>
      <c r="M792" s="19"/>
      <c r="N792" s="19"/>
      <c r="O792" s="19"/>
      <c r="P792" s="19"/>
      <c r="Q792" s="19"/>
      <c r="R792" s="19"/>
      <c r="S792" s="19"/>
      <c r="T792" s="19"/>
      <c r="U792" s="19"/>
      <c r="V792" s="19"/>
      <c r="W792" s="19"/>
      <c r="X792" s="19"/>
      <c r="Y792" s="19"/>
      <c r="Z792" s="19"/>
    </row>
    <row r="793" spans="1:26" ht="15.75" customHeight="1" x14ac:dyDescent="0.25">
      <c r="A793" s="19"/>
      <c r="B793" s="19"/>
      <c r="C793" s="27"/>
      <c r="D793" s="27"/>
      <c r="E793" s="27"/>
      <c r="F793" s="28"/>
      <c r="G793" s="19"/>
      <c r="H793" s="19"/>
      <c r="I793" s="19"/>
      <c r="J793" s="19"/>
      <c r="K793" s="19"/>
      <c r="L793" s="19"/>
      <c r="M793" s="19"/>
      <c r="N793" s="19"/>
      <c r="O793" s="19"/>
      <c r="P793" s="19"/>
      <c r="Q793" s="19"/>
      <c r="R793" s="19"/>
      <c r="S793" s="19"/>
      <c r="T793" s="19"/>
      <c r="U793" s="19"/>
      <c r="V793" s="19"/>
      <c r="W793" s="19"/>
      <c r="X793" s="19"/>
      <c r="Y793" s="19"/>
      <c r="Z793" s="19"/>
    </row>
    <row r="794" spans="1:26" ht="15.75" customHeight="1" x14ac:dyDescent="0.25">
      <c r="A794" s="19"/>
      <c r="B794" s="19"/>
      <c r="C794" s="27"/>
      <c r="D794" s="27"/>
      <c r="E794" s="27"/>
      <c r="F794" s="28"/>
      <c r="G794" s="19"/>
      <c r="H794" s="19"/>
      <c r="I794" s="19"/>
      <c r="J794" s="19"/>
      <c r="K794" s="19"/>
      <c r="L794" s="19"/>
      <c r="M794" s="19"/>
      <c r="N794" s="19"/>
      <c r="O794" s="19"/>
      <c r="P794" s="19"/>
      <c r="Q794" s="19"/>
      <c r="R794" s="19"/>
      <c r="S794" s="19"/>
      <c r="T794" s="19"/>
      <c r="U794" s="19"/>
      <c r="V794" s="19"/>
      <c r="W794" s="19"/>
      <c r="X794" s="19"/>
      <c r="Y794" s="19"/>
      <c r="Z794" s="19"/>
    </row>
    <row r="795" spans="1:26" ht="15.75" customHeight="1" x14ac:dyDescent="0.25">
      <c r="A795" s="19"/>
      <c r="B795" s="19"/>
      <c r="C795" s="27"/>
      <c r="D795" s="27"/>
      <c r="E795" s="27"/>
      <c r="F795" s="28"/>
      <c r="G795" s="19"/>
      <c r="H795" s="19"/>
      <c r="I795" s="19"/>
      <c r="J795" s="19"/>
      <c r="K795" s="19"/>
      <c r="L795" s="19"/>
      <c r="M795" s="19"/>
      <c r="N795" s="19"/>
      <c r="O795" s="19"/>
      <c r="P795" s="19"/>
      <c r="Q795" s="19"/>
      <c r="R795" s="19"/>
      <c r="S795" s="19"/>
      <c r="T795" s="19"/>
      <c r="U795" s="19"/>
      <c r="V795" s="19"/>
      <c r="W795" s="19"/>
      <c r="X795" s="19"/>
      <c r="Y795" s="19"/>
      <c r="Z795" s="19"/>
    </row>
    <row r="796" spans="1:26" ht="15.75" customHeight="1" x14ac:dyDescent="0.25">
      <c r="A796" s="19"/>
      <c r="B796" s="19"/>
      <c r="C796" s="27"/>
      <c r="D796" s="27"/>
      <c r="E796" s="27"/>
      <c r="F796" s="28"/>
      <c r="G796" s="19"/>
      <c r="H796" s="19"/>
      <c r="I796" s="19"/>
      <c r="J796" s="19"/>
      <c r="K796" s="19"/>
      <c r="L796" s="19"/>
      <c r="M796" s="19"/>
      <c r="N796" s="19"/>
      <c r="O796" s="19"/>
      <c r="P796" s="19"/>
      <c r="Q796" s="19"/>
      <c r="R796" s="19"/>
      <c r="S796" s="19"/>
      <c r="T796" s="19"/>
      <c r="U796" s="19"/>
      <c r="V796" s="19"/>
      <c r="W796" s="19"/>
      <c r="X796" s="19"/>
      <c r="Y796" s="19"/>
      <c r="Z796" s="19"/>
    </row>
    <row r="797" spans="1:26" ht="15.75" customHeight="1" x14ac:dyDescent="0.25">
      <c r="A797" s="19"/>
      <c r="B797" s="19"/>
      <c r="C797" s="27"/>
      <c r="D797" s="27"/>
      <c r="E797" s="27"/>
      <c r="F797" s="28"/>
      <c r="G797" s="19"/>
      <c r="H797" s="19"/>
      <c r="I797" s="19"/>
      <c r="J797" s="19"/>
      <c r="K797" s="19"/>
      <c r="L797" s="19"/>
      <c r="M797" s="19"/>
      <c r="N797" s="19"/>
      <c r="O797" s="19"/>
      <c r="P797" s="19"/>
      <c r="Q797" s="19"/>
      <c r="R797" s="19"/>
      <c r="S797" s="19"/>
      <c r="T797" s="19"/>
      <c r="U797" s="19"/>
      <c r="V797" s="19"/>
      <c r="W797" s="19"/>
      <c r="X797" s="19"/>
      <c r="Y797" s="19"/>
      <c r="Z797" s="19"/>
    </row>
    <row r="798" spans="1:26" ht="15.75" customHeight="1" x14ac:dyDescent="0.25">
      <c r="A798" s="19"/>
      <c r="B798" s="19"/>
      <c r="C798" s="27"/>
      <c r="D798" s="27"/>
      <c r="E798" s="27"/>
      <c r="F798" s="28"/>
      <c r="G798" s="19"/>
      <c r="H798" s="19"/>
      <c r="I798" s="19"/>
      <c r="J798" s="19"/>
      <c r="K798" s="19"/>
      <c r="L798" s="19"/>
      <c r="M798" s="19"/>
      <c r="N798" s="19"/>
      <c r="O798" s="19"/>
      <c r="P798" s="19"/>
      <c r="Q798" s="19"/>
      <c r="R798" s="19"/>
      <c r="S798" s="19"/>
      <c r="T798" s="19"/>
      <c r="U798" s="19"/>
      <c r="V798" s="19"/>
      <c r="W798" s="19"/>
      <c r="X798" s="19"/>
      <c r="Y798" s="19"/>
      <c r="Z798" s="19"/>
    </row>
    <row r="799" spans="1:26" ht="15.75" customHeight="1" x14ac:dyDescent="0.25">
      <c r="A799" s="19"/>
      <c r="B799" s="19"/>
      <c r="C799" s="27"/>
      <c r="D799" s="27"/>
      <c r="E799" s="27"/>
      <c r="F799" s="28"/>
      <c r="G799" s="19"/>
      <c r="H799" s="19"/>
      <c r="I799" s="19"/>
      <c r="J799" s="19"/>
      <c r="K799" s="19"/>
      <c r="L799" s="19"/>
      <c r="M799" s="19"/>
      <c r="N799" s="19"/>
      <c r="O799" s="19"/>
      <c r="P799" s="19"/>
      <c r="Q799" s="19"/>
      <c r="R799" s="19"/>
      <c r="S799" s="19"/>
      <c r="T799" s="19"/>
      <c r="U799" s="19"/>
      <c r="V799" s="19"/>
      <c r="W799" s="19"/>
      <c r="X799" s="19"/>
      <c r="Y799" s="19"/>
      <c r="Z799" s="19"/>
    </row>
    <row r="800" spans="1:26" ht="15.75" customHeight="1" x14ac:dyDescent="0.25">
      <c r="A800" s="19"/>
      <c r="B800" s="19"/>
      <c r="C800" s="27"/>
      <c r="D800" s="27"/>
      <c r="E800" s="27"/>
      <c r="F800" s="28"/>
      <c r="G800" s="19"/>
      <c r="H800" s="19"/>
      <c r="I800" s="19"/>
      <c r="J800" s="19"/>
      <c r="K800" s="19"/>
      <c r="L800" s="19"/>
      <c r="M800" s="19"/>
      <c r="N800" s="19"/>
      <c r="O800" s="19"/>
      <c r="P800" s="19"/>
      <c r="Q800" s="19"/>
      <c r="R800" s="19"/>
      <c r="S800" s="19"/>
      <c r="T800" s="19"/>
      <c r="U800" s="19"/>
      <c r="V800" s="19"/>
      <c r="W800" s="19"/>
      <c r="X800" s="19"/>
      <c r="Y800" s="19"/>
      <c r="Z800" s="19"/>
    </row>
    <row r="801" spans="1:26" ht="15.75" customHeight="1" x14ac:dyDescent="0.25">
      <c r="A801" s="19"/>
      <c r="B801" s="19"/>
      <c r="C801" s="27"/>
      <c r="D801" s="27"/>
      <c r="E801" s="27"/>
      <c r="F801" s="28"/>
      <c r="G801" s="19"/>
      <c r="H801" s="19"/>
      <c r="I801" s="19"/>
      <c r="J801" s="19"/>
      <c r="K801" s="19"/>
      <c r="L801" s="19"/>
      <c r="M801" s="19"/>
      <c r="N801" s="19"/>
      <c r="O801" s="19"/>
      <c r="P801" s="19"/>
      <c r="Q801" s="19"/>
      <c r="R801" s="19"/>
      <c r="S801" s="19"/>
      <c r="T801" s="19"/>
      <c r="U801" s="19"/>
      <c r="V801" s="19"/>
      <c r="W801" s="19"/>
      <c r="X801" s="19"/>
      <c r="Y801" s="19"/>
      <c r="Z801" s="19"/>
    </row>
    <row r="802" spans="1:26" ht="15.75" customHeight="1" x14ac:dyDescent="0.25">
      <c r="A802" s="19"/>
      <c r="B802" s="19"/>
      <c r="C802" s="27"/>
      <c r="D802" s="27"/>
      <c r="E802" s="27"/>
      <c r="F802" s="28"/>
      <c r="G802" s="19"/>
      <c r="H802" s="19"/>
      <c r="I802" s="19"/>
      <c r="J802" s="19"/>
      <c r="K802" s="19"/>
      <c r="L802" s="19"/>
      <c r="M802" s="19"/>
      <c r="N802" s="19"/>
      <c r="O802" s="19"/>
      <c r="P802" s="19"/>
      <c r="Q802" s="19"/>
      <c r="R802" s="19"/>
      <c r="S802" s="19"/>
      <c r="T802" s="19"/>
      <c r="U802" s="19"/>
      <c r="V802" s="19"/>
      <c r="W802" s="19"/>
      <c r="X802" s="19"/>
      <c r="Y802" s="19"/>
      <c r="Z802" s="19"/>
    </row>
    <row r="803" spans="1:26" ht="15.75" customHeight="1" x14ac:dyDescent="0.25">
      <c r="A803" s="19"/>
      <c r="B803" s="19"/>
      <c r="C803" s="27"/>
      <c r="D803" s="27"/>
      <c r="E803" s="27"/>
      <c r="F803" s="28"/>
      <c r="G803" s="19"/>
      <c r="H803" s="19"/>
      <c r="I803" s="19"/>
      <c r="J803" s="19"/>
      <c r="K803" s="19"/>
      <c r="L803" s="19"/>
      <c r="M803" s="19"/>
      <c r="N803" s="19"/>
      <c r="O803" s="19"/>
      <c r="P803" s="19"/>
      <c r="Q803" s="19"/>
      <c r="R803" s="19"/>
      <c r="S803" s="19"/>
      <c r="T803" s="19"/>
      <c r="U803" s="19"/>
      <c r="V803" s="19"/>
      <c r="W803" s="19"/>
      <c r="X803" s="19"/>
      <c r="Y803" s="19"/>
      <c r="Z803" s="19"/>
    </row>
    <row r="804" spans="1:26" ht="15.75" customHeight="1" x14ac:dyDescent="0.25">
      <c r="A804" s="19"/>
      <c r="B804" s="19"/>
      <c r="C804" s="27"/>
      <c r="D804" s="27"/>
      <c r="E804" s="27"/>
      <c r="F804" s="28"/>
      <c r="G804" s="19"/>
      <c r="H804" s="19"/>
      <c r="I804" s="19"/>
      <c r="J804" s="19"/>
      <c r="K804" s="19"/>
      <c r="L804" s="19"/>
      <c r="M804" s="19"/>
      <c r="N804" s="19"/>
      <c r="O804" s="19"/>
      <c r="P804" s="19"/>
      <c r="Q804" s="19"/>
      <c r="R804" s="19"/>
      <c r="S804" s="19"/>
      <c r="T804" s="19"/>
      <c r="U804" s="19"/>
      <c r="V804" s="19"/>
      <c r="W804" s="19"/>
      <c r="X804" s="19"/>
      <c r="Y804" s="19"/>
      <c r="Z804" s="19"/>
    </row>
    <row r="805" spans="1:26" ht="15.75" customHeight="1" x14ac:dyDescent="0.25">
      <c r="A805" s="19"/>
      <c r="B805" s="19"/>
      <c r="C805" s="27"/>
      <c r="D805" s="27"/>
      <c r="E805" s="27"/>
      <c r="F805" s="28"/>
      <c r="G805" s="19"/>
      <c r="H805" s="19"/>
      <c r="I805" s="19"/>
      <c r="J805" s="19"/>
      <c r="K805" s="19"/>
      <c r="L805" s="19"/>
      <c r="M805" s="19"/>
      <c r="N805" s="19"/>
      <c r="O805" s="19"/>
      <c r="P805" s="19"/>
      <c r="Q805" s="19"/>
      <c r="R805" s="19"/>
      <c r="S805" s="19"/>
      <c r="T805" s="19"/>
      <c r="U805" s="19"/>
      <c r="V805" s="19"/>
      <c r="W805" s="19"/>
      <c r="X805" s="19"/>
      <c r="Y805" s="19"/>
      <c r="Z805" s="19"/>
    </row>
    <row r="806" spans="1:26" ht="15.75" customHeight="1" x14ac:dyDescent="0.25">
      <c r="A806" s="19"/>
      <c r="B806" s="19"/>
      <c r="C806" s="27"/>
      <c r="D806" s="27"/>
      <c r="E806" s="27"/>
      <c r="F806" s="28"/>
      <c r="G806" s="19"/>
      <c r="H806" s="19"/>
      <c r="I806" s="19"/>
      <c r="J806" s="19"/>
      <c r="K806" s="19"/>
      <c r="L806" s="19"/>
      <c r="M806" s="19"/>
      <c r="N806" s="19"/>
      <c r="O806" s="19"/>
      <c r="P806" s="19"/>
      <c r="Q806" s="19"/>
      <c r="R806" s="19"/>
      <c r="S806" s="19"/>
      <c r="T806" s="19"/>
      <c r="U806" s="19"/>
      <c r="V806" s="19"/>
      <c r="W806" s="19"/>
      <c r="X806" s="19"/>
      <c r="Y806" s="19"/>
      <c r="Z806" s="19"/>
    </row>
    <row r="807" spans="1:26" ht="15.75" customHeight="1" x14ac:dyDescent="0.25">
      <c r="A807" s="19"/>
      <c r="B807" s="19"/>
      <c r="C807" s="27"/>
      <c r="D807" s="27"/>
      <c r="E807" s="27"/>
      <c r="F807" s="28"/>
      <c r="G807" s="19"/>
      <c r="H807" s="19"/>
      <c r="I807" s="19"/>
      <c r="J807" s="19"/>
      <c r="K807" s="19"/>
      <c r="L807" s="19"/>
      <c r="M807" s="19"/>
      <c r="N807" s="19"/>
      <c r="O807" s="19"/>
      <c r="P807" s="19"/>
      <c r="Q807" s="19"/>
      <c r="R807" s="19"/>
      <c r="S807" s="19"/>
      <c r="T807" s="19"/>
      <c r="U807" s="19"/>
      <c r="V807" s="19"/>
      <c r="W807" s="19"/>
      <c r="X807" s="19"/>
      <c r="Y807" s="19"/>
      <c r="Z807" s="19"/>
    </row>
    <row r="808" spans="1:26" ht="15.75" customHeight="1" x14ac:dyDescent="0.25">
      <c r="A808" s="19"/>
      <c r="B808" s="19"/>
      <c r="C808" s="27"/>
      <c r="D808" s="27"/>
      <c r="E808" s="27"/>
      <c r="F808" s="28"/>
      <c r="G808" s="19"/>
      <c r="H808" s="19"/>
      <c r="I808" s="19"/>
      <c r="J808" s="19"/>
      <c r="K808" s="19"/>
      <c r="L808" s="19"/>
      <c r="M808" s="19"/>
      <c r="N808" s="19"/>
      <c r="O808" s="19"/>
      <c r="P808" s="19"/>
      <c r="Q808" s="19"/>
      <c r="R808" s="19"/>
      <c r="S808" s="19"/>
      <c r="T808" s="19"/>
      <c r="U808" s="19"/>
      <c r="V808" s="19"/>
      <c r="W808" s="19"/>
      <c r="X808" s="19"/>
      <c r="Y808" s="19"/>
      <c r="Z808" s="19"/>
    </row>
    <row r="809" spans="1:26" ht="15.75" customHeight="1" x14ac:dyDescent="0.25">
      <c r="A809" s="19"/>
      <c r="B809" s="19"/>
      <c r="C809" s="27"/>
      <c r="D809" s="27"/>
      <c r="E809" s="27"/>
      <c r="F809" s="28"/>
      <c r="G809" s="19"/>
      <c r="H809" s="19"/>
      <c r="I809" s="19"/>
      <c r="J809" s="19"/>
      <c r="K809" s="19"/>
      <c r="L809" s="19"/>
      <c r="M809" s="19"/>
      <c r="N809" s="19"/>
      <c r="O809" s="19"/>
      <c r="P809" s="19"/>
      <c r="Q809" s="19"/>
      <c r="R809" s="19"/>
      <c r="S809" s="19"/>
      <c r="T809" s="19"/>
      <c r="U809" s="19"/>
      <c r="V809" s="19"/>
      <c r="W809" s="19"/>
      <c r="X809" s="19"/>
      <c r="Y809" s="19"/>
      <c r="Z809" s="19"/>
    </row>
    <row r="810" spans="1:26" ht="15.75" customHeight="1" x14ac:dyDescent="0.25">
      <c r="A810" s="19"/>
      <c r="B810" s="19"/>
      <c r="C810" s="27"/>
      <c r="D810" s="27"/>
      <c r="E810" s="27"/>
      <c r="F810" s="28"/>
      <c r="G810" s="19"/>
      <c r="H810" s="19"/>
      <c r="I810" s="19"/>
      <c r="J810" s="19"/>
      <c r="K810" s="19"/>
      <c r="L810" s="19"/>
      <c r="M810" s="19"/>
      <c r="N810" s="19"/>
      <c r="O810" s="19"/>
      <c r="P810" s="19"/>
      <c r="Q810" s="19"/>
      <c r="R810" s="19"/>
      <c r="S810" s="19"/>
      <c r="T810" s="19"/>
      <c r="U810" s="19"/>
      <c r="V810" s="19"/>
      <c r="W810" s="19"/>
      <c r="X810" s="19"/>
      <c r="Y810" s="19"/>
      <c r="Z810" s="19"/>
    </row>
    <row r="811" spans="1:26" ht="15.75" customHeight="1" x14ac:dyDescent="0.25">
      <c r="A811" s="19"/>
      <c r="B811" s="19"/>
      <c r="C811" s="27"/>
      <c r="D811" s="27"/>
      <c r="E811" s="27"/>
      <c r="F811" s="28"/>
      <c r="G811" s="19"/>
      <c r="H811" s="19"/>
      <c r="I811" s="19"/>
      <c r="J811" s="19"/>
      <c r="K811" s="19"/>
      <c r="L811" s="19"/>
      <c r="M811" s="19"/>
      <c r="N811" s="19"/>
      <c r="O811" s="19"/>
      <c r="P811" s="19"/>
      <c r="Q811" s="19"/>
      <c r="R811" s="19"/>
      <c r="S811" s="19"/>
      <c r="T811" s="19"/>
      <c r="U811" s="19"/>
      <c r="V811" s="19"/>
      <c r="W811" s="19"/>
      <c r="X811" s="19"/>
      <c r="Y811" s="19"/>
      <c r="Z811" s="19"/>
    </row>
    <row r="812" spans="1:26" ht="15.75" customHeight="1" x14ac:dyDescent="0.25">
      <c r="A812" s="19"/>
      <c r="B812" s="19"/>
      <c r="C812" s="27"/>
      <c r="D812" s="27"/>
      <c r="E812" s="27"/>
      <c r="F812" s="28"/>
      <c r="G812" s="19"/>
      <c r="H812" s="19"/>
      <c r="I812" s="19"/>
      <c r="J812" s="19"/>
      <c r="K812" s="19"/>
      <c r="L812" s="19"/>
      <c r="M812" s="19"/>
      <c r="N812" s="19"/>
      <c r="O812" s="19"/>
      <c r="P812" s="19"/>
      <c r="Q812" s="19"/>
      <c r="R812" s="19"/>
      <c r="S812" s="19"/>
      <c r="T812" s="19"/>
      <c r="U812" s="19"/>
      <c r="V812" s="19"/>
      <c r="W812" s="19"/>
      <c r="X812" s="19"/>
      <c r="Y812" s="19"/>
      <c r="Z812" s="19"/>
    </row>
    <row r="813" spans="1:26" ht="15.75" customHeight="1" x14ac:dyDescent="0.25">
      <c r="A813" s="19"/>
      <c r="B813" s="19"/>
      <c r="C813" s="27"/>
      <c r="D813" s="27"/>
      <c r="E813" s="27"/>
      <c r="F813" s="28"/>
      <c r="G813" s="19"/>
      <c r="H813" s="19"/>
      <c r="I813" s="19"/>
      <c r="J813" s="19"/>
      <c r="K813" s="19"/>
      <c r="L813" s="19"/>
      <c r="M813" s="19"/>
      <c r="N813" s="19"/>
      <c r="O813" s="19"/>
      <c r="P813" s="19"/>
      <c r="Q813" s="19"/>
      <c r="R813" s="19"/>
      <c r="S813" s="19"/>
      <c r="T813" s="19"/>
      <c r="U813" s="19"/>
      <c r="V813" s="19"/>
      <c r="W813" s="19"/>
      <c r="X813" s="19"/>
      <c r="Y813" s="19"/>
      <c r="Z813" s="19"/>
    </row>
    <row r="814" spans="1:26" ht="15.75" customHeight="1" x14ac:dyDescent="0.25">
      <c r="A814" s="19"/>
      <c r="B814" s="19"/>
      <c r="C814" s="27"/>
      <c r="D814" s="27"/>
      <c r="E814" s="27"/>
      <c r="F814" s="28"/>
      <c r="G814" s="19"/>
      <c r="H814" s="19"/>
      <c r="I814" s="19"/>
      <c r="J814" s="19"/>
      <c r="K814" s="19"/>
      <c r="L814" s="19"/>
      <c r="M814" s="19"/>
      <c r="N814" s="19"/>
      <c r="O814" s="19"/>
      <c r="P814" s="19"/>
      <c r="Q814" s="19"/>
      <c r="R814" s="19"/>
      <c r="S814" s="19"/>
      <c r="T814" s="19"/>
      <c r="U814" s="19"/>
      <c r="V814" s="19"/>
      <c r="W814" s="19"/>
      <c r="X814" s="19"/>
      <c r="Y814" s="19"/>
      <c r="Z814" s="19"/>
    </row>
    <row r="815" spans="1:26" ht="15.75" customHeight="1" x14ac:dyDescent="0.25">
      <c r="A815" s="19"/>
      <c r="B815" s="19"/>
      <c r="C815" s="27"/>
      <c r="D815" s="27"/>
      <c r="E815" s="27"/>
      <c r="F815" s="28"/>
      <c r="G815" s="19"/>
      <c r="H815" s="19"/>
      <c r="I815" s="19"/>
      <c r="J815" s="19"/>
      <c r="K815" s="19"/>
      <c r="L815" s="19"/>
      <c r="M815" s="19"/>
      <c r="N815" s="19"/>
      <c r="O815" s="19"/>
      <c r="P815" s="19"/>
      <c r="Q815" s="19"/>
      <c r="R815" s="19"/>
      <c r="S815" s="19"/>
      <c r="T815" s="19"/>
      <c r="U815" s="19"/>
      <c r="V815" s="19"/>
      <c r="W815" s="19"/>
      <c r="X815" s="19"/>
      <c r="Y815" s="19"/>
      <c r="Z815" s="19"/>
    </row>
    <row r="816" spans="1:26" ht="15.75" customHeight="1" x14ac:dyDescent="0.25">
      <c r="A816" s="19"/>
      <c r="B816" s="19"/>
      <c r="C816" s="27"/>
      <c r="D816" s="27"/>
      <c r="E816" s="27"/>
      <c r="F816" s="28"/>
      <c r="G816" s="19"/>
      <c r="H816" s="19"/>
      <c r="I816" s="19"/>
      <c r="J816" s="19"/>
      <c r="K816" s="19"/>
      <c r="L816" s="19"/>
      <c r="M816" s="19"/>
      <c r="N816" s="19"/>
      <c r="O816" s="19"/>
      <c r="P816" s="19"/>
      <c r="Q816" s="19"/>
      <c r="R816" s="19"/>
      <c r="S816" s="19"/>
      <c r="T816" s="19"/>
      <c r="U816" s="19"/>
      <c r="V816" s="19"/>
      <c r="W816" s="19"/>
      <c r="X816" s="19"/>
      <c r="Y816" s="19"/>
      <c r="Z816" s="19"/>
    </row>
    <row r="817" spans="1:26" ht="15.75" customHeight="1" x14ac:dyDescent="0.25">
      <c r="A817" s="19"/>
      <c r="B817" s="19"/>
      <c r="C817" s="27"/>
      <c r="D817" s="27"/>
      <c r="E817" s="27"/>
      <c r="F817" s="28"/>
      <c r="G817" s="19"/>
      <c r="H817" s="19"/>
      <c r="I817" s="19"/>
      <c r="J817" s="19"/>
      <c r="K817" s="19"/>
      <c r="L817" s="19"/>
      <c r="M817" s="19"/>
      <c r="N817" s="19"/>
      <c r="O817" s="19"/>
      <c r="P817" s="19"/>
      <c r="Q817" s="19"/>
      <c r="R817" s="19"/>
      <c r="S817" s="19"/>
      <c r="T817" s="19"/>
      <c r="U817" s="19"/>
      <c r="V817" s="19"/>
      <c r="W817" s="19"/>
      <c r="X817" s="19"/>
      <c r="Y817" s="19"/>
      <c r="Z817" s="19"/>
    </row>
    <row r="818" spans="1:26" ht="15.75" customHeight="1" x14ac:dyDescent="0.25">
      <c r="A818" s="19"/>
      <c r="B818" s="19"/>
      <c r="C818" s="27"/>
      <c r="D818" s="27"/>
      <c r="E818" s="27"/>
      <c r="F818" s="28"/>
      <c r="G818" s="19"/>
      <c r="H818" s="19"/>
      <c r="I818" s="19"/>
      <c r="J818" s="19"/>
      <c r="K818" s="19"/>
      <c r="L818" s="19"/>
      <c r="M818" s="19"/>
      <c r="N818" s="19"/>
      <c r="O818" s="19"/>
      <c r="P818" s="19"/>
      <c r="Q818" s="19"/>
      <c r="R818" s="19"/>
      <c r="S818" s="19"/>
      <c r="T818" s="19"/>
      <c r="U818" s="19"/>
      <c r="V818" s="19"/>
      <c r="W818" s="19"/>
      <c r="X818" s="19"/>
      <c r="Y818" s="19"/>
      <c r="Z818" s="19"/>
    </row>
    <row r="819" spans="1:26" ht="15.75" customHeight="1" x14ac:dyDescent="0.25">
      <c r="A819" s="19"/>
      <c r="B819" s="19"/>
      <c r="C819" s="27"/>
      <c r="D819" s="27"/>
      <c r="E819" s="27"/>
      <c r="F819" s="28"/>
      <c r="G819" s="19"/>
      <c r="H819" s="19"/>
      <c r="I819" s="19"/>
      <c r="J819" s="19"/>
      <c r="K819" s="19"/>
      <c r="L819" s="19"/>
      <c r="M819" s="19"/>
      <c r="N819" s="19"/>
      <c r="O819" s="19"/>
      <c r="P819" s="19"/>
      <c r="Q819" s="19"/>
      <c r="R819" s="19"/>
      <c r="S819" s="19"/>
      <c r="T819" s="19"/>
      <c r="U819" s="19"/>
      <c r="V819" s="19"/>
      <c r="W819" s="19"/>
      <c r="X819" s="19"/>
      <c r="Y819" s="19"/>
      <c r="Z819" s="19"/>
    </row>
    <row r="820" spans="1:26" ht="15.75" customHeight="1" x14ac:dyDescent="0.25">
      <c r="A820" s="19"/>
      <c r="B820" s="19"/>
      <c r="C820" s="27"/>
      <c r="D820" s="27"/>
      <c r="E820" s="27"/>
      <c r="F820" s="28"/>
      <c r="G820" s="19"/>
      <c r="H820" s="19"/>
      <c r="I820" s="19"/>
      <c r="J820" s="19"/>
      <c r="K820" s="19"/>
      <c r="L820" s="19"/>
      <c r="M820" s="19"/>
      <c r="N820" s="19"/>
      <c r="O820" s="19"/>
      <c r="P820" s="19"/>
      <c r="Q820" s="19"/>
      <c r="R820" s="19"/>
      <c r="S820" s="19"/>
      <c r="T820" s="19"/>
      <c r="U820" s="19"/>
      <c r="V820" s="19"/>
      <c r="W820" s="19"/>
      <c r="X820" s="19"/>
      <c r="Y820" s="19"/>
      <c r="Z820" s="19"/>
    </row>
    <row r="821" spans="1:26" ht="15.75" customHeight="1" x14ac:dyDescent="0.25">
      <c r="A821" s="19"/>
      <c r="B821" s="19"/>
      <c r="C821" s="27"/>
      <c r="D821" s="27"/>
      <c r="E821" s="27"/>
      <c r="F821" s="28"/>
      <c r="G821" s="19"/>
      <c r="H821" s="19"/>
      <c r="I821" s="19"/>
      <c r="J821" s="19"/>
      <c r="K821" s="19"/>
      <c r="L821" s="19"/>
      <c r="M821" s="19"/>
      <c r="N821" s="19"/>
      <c r="O821" s="19"/>
      <c r="P821" s="19"/>
      <c r="Q821" s="19"/>
      <c r="R821" s="19"/>
      <c r="S821" s="19"/>
      <c r="T821" s="19"/>
      <c r="U821" s="19"/>
      <c r="V821" s="19"/>
      <c r="W821" s="19"/>
      <c r="X821" s="19"/>
      <c r="Y821" s="19"/>
      <c r="Z821" s="19"/>
    </row>
    <row r="822" spans="1:26" ht="15.75" customHeight="1" x14ac:dyDescent="0.25">
      <c r="A822" s="19"/>
      <c r="B822" s="19"/>
      <c r="C822" s="27"/>
      <c r="D822" s="27"/>
      <c r="E822" s="27"/>
      <c r="F822" s="28"/>
      <c r="G822" s="19"/>
      <c r="H822" s="19"/>
      <c r="I822" s="19"/>
      <c r="J822" s="19"/>
      <c r="K822" s="19"/>
      <c r="L822" s="19"/>
      <c r="M822" s="19"/>
      <c r="N822" s="19"/>
      <c r="O822" s="19"/>
      <c r="P822" s="19"/>
      <c r="Q822" s="19"/>
      <c r="R822" s="19"/>
      <c r="S822" s="19"/>
      <c r="T822" s="19"/>
      <c r="U822" s="19"/>
      <c r="V822" s="19"/>
      <c r="W822" s="19"/>
      <c r="X822" s="19"/>
      <c r="Y822" s="19"/>
      <c r="Z822" s="19"/>
    </row>
    <row r="823" spans="1:26" ht="15.75" customHeight="1" x14ac:dyDescent="0.25">
      <c r="A823" s="19"/>
      <c r="B823" s="19"/>
      <c r="C823" s="27"/>
      <c r="D823" s="27"/>
      <c r="E823" s="27"/>
      <c r="F823" s="28"/>
      <c r="G823" s="19"/>
      <c r="H823" s="19"/>
      <c r="I823" s="19"/>
      <c r="J823" s="19"/>
      <c r="K823" s="19"/>
      <c r="L823" s="19"/>
      <c r="M823" s="19"/>
      <c r="N823" s="19"/>
      <c r="O823" s="19"/>
      <c r="P823" s="19"/>
      <c r="Q823" s="19"/>
      <c r="R823" s="19"/>
      <c r="S823" s="19"/>
      <c r="T823" s="19"/>
      <c r="U823" s="19"/>
      <c r="V823" s="19"/>
      <c r="W823" s="19"/>
      <c r="X823" s="19"/>
      <c r="Y823" s="19"/>
      <c r="Z823" s="19"/>
    </row>
    <row r="824" spans="1:26" ht="15.75" customHeight="1" x14ac:dyDescent="0.25">
      <c r="A824" s="19"/>
      <c r="B824" s="19"/>
      <c r="C824" s="27"/>
      <c r="D824" s="27"/>
      <c r="E824" s="27"/>
      <c r="F824" s="28"/>
      <c r="G824" s="19"/>
      <c r="H824" s="19"/>
      <c r="I824" s="19"/>
      <c r="J824" s="19"/>
      <c r="K824" s="19"/>
      <c r="L824" s="19"/>
      <c r="M824" s="19"/>
      <c r="N824" s="19"/>
      <c r="O824" s="19"/>
      <c r="P824" s="19"/>
      <c r="Q824" s="19"/>
      <c r="R824" s="19"/>
      <c r="S824" s="19"/>
      <c r="T824" s="19"/>
      <c r="U824" s="19"/>
      <c r="V824" s="19"/>
      <c r="W824" s="19"/>
      <c r="X824" s="19"/>
      <c r="Y824" s="19"/>
      <c r="Z824" s="19"/>
    </row>
    <row r="825" spans="1:26" ht="15.75" customHeight="1" x14ac:dyDescent="0.25">
      <c r="A825" s="19"/>
      <c r="B825" s="19"/>
      <c r="C825" s="27"/>
      <c r="D825" s="27"/>
      <c r="E825" s="27"/>
      <c r="F825" s="28"/>
      <c r="G825" s="19"/>
      <c r="H825" s="19"/>
      <c r="I825" s="19"/>
      <c r="J825" s="19"/>
      <c r="K825" s="19"/>
      <c r="L825" s="19"/>
      <c r="M825" s="19"/>
      <c r="N825" s="19"/>
      <c r="O825" s="19"/>
      <c r="P825" s="19"/>
      <c r="Q825" s="19"/>
      <c r="R825" s="19"/>
      <c r="S825" s="19"/>
      <c r="T825" s="19"/>
      <c r="U825" s="19"/>
      <c r="V825" s="19"/>
      <c r="W825" s="19"/>
      <c r="X825" s="19"/>
      <c r="Y825" s="19"/>
      <c r="Z825" s="19"/>
    </row>
    <row r="826" spans="1:26" ht="15.75" customHeight="1" x14ac:dyDescent="0.25">
      <c r="A826" s="19"/>
      <c r="B826" s="19"/>
      <c r="C826" s="27"/>
      <c r="D826" s="27"/>
      <c r="E826" s="27"/>
      <c r="F826" s="28"/>
      <c r="G826" s="19"/>
      <c r="H826" s="19"/>
      <c r="I826" s="19"/>
      <c r="J826" s="19"/>
      <c r="K826" s="19"/>
      <c r="L826" s="19"/>
      <c r="M826" s="19"/>
      <c r="N826" s="19"/>
      <c r="O826" s="19"/>
      <c r="P826" s="19"/>
      <c r="Q826" s="19"/>
      <c r="R826" s="19"/>
      <c r="S826" s="19"/>
      <c r="T826" s="19"/>
      <c r="U826" s="19"/>
      <c r="V826" s="19"/>
      <c r="W826" s="19"/>
      <c r="X826" s="19"/>
      <c r="Y826" s="19"/>
      <c r="Z826" s="19"/>
    </row>
    <row r="827" spans="1:26" ht="15.75" customHeight="1" x14ac:dyDescent="0.25">
      <c r="A827" s="19"/>
      <c r="B827" s="19"/>
      <c r="C827" s="27"/>
      <c r="D827" s="27"/>
      <c r="E827" s="27"/>
      <c r="F827" s="28"/>
      <c r="G827" s="19"/>
      <c r="H827" s="19"/>
      <c r="I827" s="19"/>
      <c r="J827" s="19"/>
      <c r="K827" s="19"/>
      <c r="L827" s="19"/>
      <c r="M827" s="19"/>
      <c r="N827" s="19"/>
      <c r="O827" s="19"/>
      <c r="P827" s="19"/>
      <c r="Q827" s="19"/>
      <c r="R827" s="19"/>
      <c r="S827" s="19"/>
      <c r="T827" s="19"/>
      <c r="U827" s="19"/>
      <c r="V827" s="19"/>
      <c r="W827" s="19"/>
      <c r="X827" s="19"/>
      <c r="Y827" s="19"/>
      <c r="Z827" s="19"/>
    </row>
    <row r="828" spans="1:26" ht="15.75" customHeight="1" x14ac:dyDescent="0.25">
      <c r="A828" s="19"/>
      <c r="B828" s="19"/>
      <c r="C828" s="27"/>
      <c r="D828" s="27"/>
      <c r="E828" s="27"/>
      <c r="F828" s="28"/>
      <c r="G828" s="19"/>
      <c r="H828" s="19"/>
      <c r="I828" s="19"/>
      <c r="J828" s="19"/>
      <c r="K828" s="19"/>
      <c r="L828" s="19"/>
      <c r="M828" s="19"/>
      <c r="N828" s="19"/>
      <c r="O828" s="19"/>
      <c r="P828" s="19"/>
      <c r="Q828" s="19"/>
      <c r="R828" s="19"/>
      <c r="S828" s="19"/>
      <c r="T828" s="19"/>
      <c r="U828" s="19"/>
      <c r="V828" s="19"/>
      <c r="W828" s="19"/>
      <c r="X828" s="19"/>
      <c r="Y828" s="19"/>
      <c r="Z828" s="19"/>
    </row>
    <row r="829" spans="1:26" ht="15.75" customHeight="1" x14ac:dyDescent="0.25">
      <c r="A829" s="19"/>
      <c r="B829" s="19"/>
      <c r="C829" s="27"/>
      <c r="D829" s="27"/>
      <c r="E829" s="27"/>
      <c r="F829" s="28"/>
      <c r="G829" s="19"/>
      <c r="H829" s="19"/>
      <c r="I829" s="19"/>
      <c r="J829" s="19"/>
      <c r="K829" s="19"/>
      <c r="L829" s="19"/>
      <c r="M829" s="19"/>
      <c r="N829" s="19"/>
      <c r="O829" s="19"/>
      <c r="P829" s="19"/>
      <c r="Q829" s="19"/>
      <c r="R829" s="19"/>
      <c r="S829" s="19"/>
      <c r="T829" s="19"/>
      <c r="U829" s="19"/>
      <c r="V829" s="19"/>
      <c r="W829" s="19"/>
      <c r="X829" s="19"/>
      <c r="Y829" s="19"/>
      <c r="Z829" s="19"/>
    </row>
    <row r="830" spans="1:26" ht="15.75" customHeight="1" x14ac:dyDescent="0.25">
      <c r="A830" s="19"/>
      <c r="B830" s="19"/>
      <c r="C830" s="27"/>
      <c r="D830" s="27"/>
      <c r="E830" s="27"/>
      <c r="F830" s="28"/>
      <c r="G830" s="19"/>
      <c r="H830" s="19"/>
      <c r="I830" s="19"/>
      <c r="J830" s="19"/>
      <c r="K830" s="19"/>
      <c r="L830" s="19"/>
      <c r="M830" s="19"/>
      <c r="N830" s="19"/>
      <c r="O830" s="19"/>
      <c r="P830" s="19"/>
      <c r="Q830" s="19"/>
      <c r="R830" s="19"/>
      <c r="S830" s="19"/>
      <c r="T830" s="19"/>
      <c r="U830" s="19"/>
      <c r="V830" s="19"/>
      <c r="W830" s="19"/>
      <c r="X830" s="19"/>
      <c r="Y830" s="19"/>
      <c r="Z830" s="19"/>
    </row>
    <row r="831" spans="1:26" ht="15.75" customHeight="1" x14ac:dyDescent="0.25">
      <c r="A831" s="19"/>
      <c r="B831" s="19"/>
      <c r="C831" s="27"/>
      <c r="D831" s="27"/>
      <c r="E831" s="27"/>
      <c r="F831" s="28"/>
      <c r="G831" s="19"/>
      <c r="H831" s="19"/>
      <c r="I831" s="19"/>
      <c r="J831" s="19"/>
      <c r="K831" s="19"/>
      <c r="L831" s="19"/>
      <c r="M831" s="19"/>
      <c r="N831" s="19"/>
      <c r="O831" s="19"/>
      <c r="P831" s="19"/>
      <c r="Q831" s="19"/>
      <c r="R831" s="19"/>
      <c r="S831" s="19"/>
      <c r="T831" s="19"/>
      <c r="U831" s="19"/>
      <c r="V831" s="19"/>
      <c r="W831" s="19"/>
      <c r="X831" s="19"/>
      <c r="Y831" s="19"/>
      <c r="Z831" s="19"/>
    </row>
    <row r="832" spans="1:26" ht="15.75" customHeight="1" x14ac:dyDescent="0.25">
      <c r="A832" s="19"/>
      <c r="B832" s="19"/>
      <c r="C832" s="27"/>
      <c r="D832" s="27"/>
      <c r="E832" s="27"/>
      <c r="F832" s="28"/>
      <c r="G832" s="19"/>
      <c r="H832" s="19"/>
      <c r="I832" s="19"/>
      <c r="J832" s="19"/>
      <c r="K832" s="19"/>
      <c r="L832" s="19"/>
      <c r="M832" s="19"/>
      <c r="N832" s="19"/>
      <c r="O832" s="19"/>
      <c r="P832" s="19"/>
      <c r="Q832" s="19"/>
      <c r="R832" s="19"/>
      <c r="S832" s="19"/>
      <c r="T832" s="19"/>
      <c r="U832" s="19"/>
      <c r="V832" s="19"/>
      <c r="W832" s="19"/>
      <c r="X832" s="19"/>
      <c r="Y832" s="19"/>
      <c r="Z832" s="19"/>
    </row>
    <row r="833" spans="1:26" ht="15.75" customHeight="1" x14ac:dyDescent="0.25">
      <c r="A833" s="19"/>
      <c r="B833" s="19"/>
      <c r="C833" s="27"/>
      <c r="D833" s="27"/>
      <c r="E833" s="27"/>
      <c r="F833" s="28"/>
      <c r="G833" s="19"/>
      <c r="H833" s="19"/>
      <c r="I833" s="19"/>
      <c r="J833" s="19"/>
      <c r="K833" s="19"/>
      <c r="L833" s="19"/>
      <c r="M833" s="19"/>
      <c r="N833" s="19"/>
      <c r="O833" s="19"/>
      <c r="P833" s="19"/>
      <c r="Q833" s="19"/>
      <c r="R833" s="19"/>
      <c r="S833" s="19"/>
      <c r="T833" s="19"/>
      <c r="U833" s="19"/>
      <c r="V833" s="19"/>
      <c r="W833" s="19"/>
      <c r="X833" s="19"/>
      <c r="Y833" s="19"/>
      <c r="Z833" s="19"/>
    </row>
    <row r="834" spans="1:26" ht="15.75" customHeight="1" x14ac:dyDescent="0.25">
      <c r="A834" s="19"/>
      <c r="B834" s="19"/>
      <c r="C834" s="27"/>
      <c r="D834" s="27"/>
      <c r="E834" s="27"/>
      <c r="F834" s="28"/>
      <c r="G834" s="19"/>
      <c r="H834" s="19"/>
      <c r="I834" s="19"/>
      <c r="J834" s="19"/>
      <c r="K834" s="19"/>
      <c r="L834" s="19"/>
      <c r="M834" s="19"/>
      <c r="N834" s="19"/>
      <c r="O834" s="19"/>
      <c r="P834" s="19"/>
      <c r="Q834" s="19"/>
      <c r="R834" s="19"/>
      <c r="S834" s="19"/>
      <c r="T834" s="19"/>
      <c r="U834" s="19"/>
      <c r="V834" s="19"/>
      <c r="W834" s="19"/>
      <c r="X834" s="19"/>
      <c r="Y834" s="19"/>
      <c r="Z834" s="19"/>
    </row>
    <row r="835" spans="1:26" ht="15.75" customHeight="1" x14ac:dyDescent="0.25">
      <c r="A835" s="19"/>
      <c r="B835" s="19"/>
      <c r="C835" s="27"/>
      <c r="D835" s="27"/>
      <c r="E835" s="27"/>
      <c r="F835" s="28"/>
      <c r="G835" s="19"/>
      <c r="H835" s="19"/>
      <c r="I835" s="19"/>
      <c r="J835" s="19"/>
      <c r="K835" s="19"/>
      <c r="L835" s="19"/>
      <c r="M835" s="19"/>
      <c r="N835" s="19"/>
      <c r="O835" s="19"/>
      <c r="P835" s="19"/>
      <c r="Q835" s="19"/>
      <c r="R835" s="19"/>
      <c r="S835" s="19"/>
      <c r="T835" s="19"/>
      <c r="U835" s="19"/>
      <c r="V835" s="19"/>
      <c r="W835" s="19"/>
      <c r="X835" s="19"/>
      <c r="Y835" s="19"/>
      <c r="Z835" s="19"/>
    </row>
    <row r="836" spans="1:26" ht="15.75" customHeight="1" x14ac:dyDescent="0.25">
      <c r="A836" s="19"/>
      <c r="B836" s="19"/>
      <c r="C836" s="27"/>
      <c r="D836" s="27"/>
      <c r="E836" s="27"/>
      <c r="F836" s="28"/>
      <c r="G836" s="19"/>
      <c r="H836" s="19"/>
      <c r="I836" s="19"/>
      <c r="J836" s="19"/>
      <c r="K836" s="19"/>
      <c r="L836" s="19"/>
      <c r="M836" s="19"/>
      <c r="N836" s="19"/>
      <c r="O836" s="19"/>
      <c r="P836" s="19"/>
      <c r="Q836" s="19"/>
      <c r="R836" s="19"/>
      <c r="S836" s="19"/>
      <c r="T836" s="19"/>
      <c r="U836" s="19"/>
      <c r="V836" s="19"/>
      <c r="W836" s="19"/>
      <c r="X836" s="19"/>
      <c r="Y836" s="19"/>
      <c r="Z836" s="19"/>
    </row>
    <row r="837" spans="1:26" ht="15.75" customHeight="1" x14ac:dyDescent="0.25">
      <c r="A837" s="19"/>
      <c r="B837" s="19"/>
      <c r="C837" s="27"/>
      <c r="D837" s="27"/>
      <c r="E837" s="27"/>
      <c r="F837" s="28"/>
      <c r="G837" s="19"/>
      <c r="H837" s="19"/>
      <c r="I837" s="19"/>
      <c r="J837" s="19"/>
      <c r="K837" s="19"/>
      <c r="L837" s="19"/>
      <c r="M837" s="19"/>
      <c r="N837" s="19"/>
      <c r="O837" s="19"/>
      <c r="P837" s="19"/>
      <c r="Q837" s="19"/>
      <c r="R837" s="19"/>
      <c r="S837" s="19"/>
      <c r="T837" s="19"/>
      <c r="U837" s="19"/>
      <c r="V837" s="19"/>
      <c r="W837" s="19"/>
      <c r="X837" s="19"/>
      <c r="Y837" s="19"/>
      <c r="Z837" s="19"/>
    </row>
    <row r="838" spans="1:26" ht="15.75" customHeight="1" x14ac:dyDescent="0.25">
      <c r="A838" s="19"/>
      <c r="B838" s="19"/>
      <c r="C838" s="27"/>
      <c r="D838" s="27"/>
      <c r="E838" s="27"/>
      <c r="F838" s="28"/>
      <c r="G838" s="19"/>
      <c r="H838" s="19"/>
      <c r="I838" s="19"/>
      <c r="J838" s="19"/>
      <c r="K838" s="19"/>
      <c r="L838" s="19"/>
      <c r="M838" s="19"/>
      <c r="N838" s="19"/>
      <c r="O838" s="19"/>
      <c r="P838" s="19"/>
      <c r="Q838" s="19"/>
      <c r="R838" s="19"/>
      <c r="S838" s="19"/>
      <c r="T838" s="19"/>
      <c r="U838" s="19"/>
      <c r="V838" s="19"/>
      <c r="W838" s="19"/>
      <c r="X838" s="19"/>
      <c r="Y838" s="19"/>
      <c r="Z838" s="19"/>
    </row>
    <row r="839" spans="1:26" ht="15.75" customHeight="1" x14ac:dyDescent="0.25">
      <c r="A839" s="19"/>
      <c r="B839" s="19"/>
      <c r="C839" s="27"/>
      <c r="D839" s="27"/>
      <c r="E839" s="27"/>
      <c r="F839" s="28"/>
      <c r="G839" s="19"/>
      <c r="H839" s="19"/>
      <c r="I839" s="19"/>
      <c r="J839" s="19"/>
      <c r="K839" s="19"/>
      <c r="L839" s="19"/>
      <c r="M839" s="19"/>
      <c r="N839" s="19"/>
      <c r="O839" s="19"/>
      <c r="P839" s="19"/>
      <c r="Q839" s="19"/>
      <c r="R839" s="19"/>
      <c r="S839" s="19"/>
      <c r="T839" s="19"/>
      <c r="U839" s="19"/>
      <c r="V839" s="19"/>
      <c r="W839" s="19"/>
      <c r="X839" s="19"/>
      <c r="Y839" s="19"/>
      <c r="Z839" s="19"/>
    </row>
    <row r="840" spans="1:26" ht="15.75" customHeight="1" x14ac:dyDescent="0.25">
      <c r="A840" s="19"/>
      <c r="B840" s="19"/>
      <c r="C840" s="27"/>
      <c r="D840" s="27"/>
      <c r="E840" s="27"/>
      <c r="F840" s="28"/>
      <c r="G840" s="19"/>
      <c r="H840" s="19"/>
      <c r="I840" s="19"/>
      <c r="J840" s="19"/>
      <c r="K840" s="19"/>
      <c r="L840" s="19"/>
      <c r="M840" s="19"/>
      <c r="N840" s="19"/>
      <c r="O840" s="19"/>
      <c r="P840" s="19"/>
      <c r="Q840" s="19"/>
      <c r="R840" s="19"/>
      <c r="S840" s="19"/>
      <c r="T840" s="19"/>
      <c r="U840" s="19"/>
      <c r="V840" s="19"/>
      <c r="W840" s="19"/>
      <c r="X840" s="19"/>
      <c r="Y840" s="19"/>
      <c r="Z840" s="19"/>
    </row>
    <row r="841" spans="1:26" ht="15.75" customHeight="1" x14ac:dyDescent="0.25">
      <c r="A841" s="19"/>
      <c r="B841" s="19"/>
      <c r="C841" s="27"/>
      <c r="D841" s="27"/>
      <c r="E841" s="27"/>
      <c r="F841" s="28"/>
      <c r="G841" s="19"/>
      <c r="H841" s="19"/>
      <c r="I841" s="19"/>
      <c r="J841" s="19"/>
      <c r="K841" s="19"/>
      <c r="L841" s="19"/>
      <c r="M841" s="19"/>
      <c r="N841" s="19"/>
      <c r="O841" s="19"/>
      <c r="P841" s="19"/>
      <c r="Q841" s="19"/>
      <c r="R841" s="19"/>
      <c r="S841" s="19"/>
      <c r="T841" s="19"/>
      <c r="U841" s="19"/>
      <c r="V841" s="19"/>
      <c r="W841" s="19"/>
      <c r="X841" s="19"/>
      <c r="Y841" s="19"/>
      <c r="Z841" s="19"/>
    </row>
    <row r="842" spans="1:26" ht="15.75" customHeight="1" x14ac:dyDescent="0.25">
      <c r="A842" s="19"/>
      <c r="B842" s="19"/>
      <c r="C842" s="27"/>
      <c r="D842" s="27"/>
      <c r="E842" s="27"/>
      <c r="F842" s="28"/>
      <c r="G842" s="19"/>
      <c r="H842" s="19"/>
      <c r="I842" s="19"/>
      <c r="J842" s="19"/>
      <c r="K842" s="19"/>
      <c r="L842" s="19"/>
      <c r="M842" s="19"/>
      <c r="N842" s="19"/>
      <c r="O842" s="19"/>
      <c r="P842" s="19"/>
      <c r="Q842" s="19"/>
      <c r="R842" s="19"/>
      <c r="S842" s="19"/>
      <c r="T842" s="19"/>
      <c r="U842" s="19"/>
      <c r="V842" s="19"/>
      <c r="W842" s="19"/>
      <c r="X842" s="19"/>
      <c r="Y842" s="19"/>
      <c r="Z842" s="19"/>
    </row>
    <row r="843" spans="1:26" ht="15.75" customHeight="1" x14ac:dyDescent="0.25">
      <c r="A843" s="19"/>
      <c r="B843" s="19"/>
      <c r="C843" s="27"/>
      <c r="D843" s="27"/>
      <c r="E843" s="27"/>
      <c r="F843" s="28"/>
      <c r="G843" s="19"/>
      <c r="H843" s="19"/>
      <c r="I843" s="19"/>
      <c r="J843" s="19"/>
      <c r="K843" s="19"/>
      <c r="L843" s="19"/>
      <c r="M843" s="19"/>
      <c r="N843" s="19"/>
      <c r="O843" s="19"/>
      <c r="P843" s="19"/>
      <c r="Q843" s="19"/>
      <c r="R843" s="19"/>
      <c r="S843" s="19"/>
      <c r="T843" s="19"/>
      <c r="U843" s="19"/>
      <c r="V843" s="19"/>
      <c r="W843" s="19"/>
      <c r="X843" s="19"/>
      <c r="Y843" s="19"/>
      <c r="Z843" s="19"/>
    </row>
    <row r="844" spans="1:26" ht="15.75" customHeight="1" x14ac:dyDescent="0.25">
      <c r="A844" s="19"/>
      <c r="B844" s="19"/>
      <c r="C844" s="27"/>
      <c r="D844" s="27"/>
      <c r="E844" s="27"/>
      <c r="F844" s="28"/>
      <c r="G844" s="19"/>
      <c r="H844" s="19"/>
      <c r="I844" s="19"/>
      <c r="J844" s="19"/>
      <c r="K844" s="19"/>
      <c r="L844" s="19"/>
      <c r="M844" s="19"/>
      <c r="N844" s="19"/>
      <c r="O844" s="19"/>
      <c r="P844" s="19"/>
      <c r="Q844" s="19"/>
      <c r="R844" s="19"/>
      <c r="S844" s="19"/>
      <c r="T844" s="19"/>
      <c r="U844" s="19"/>
      <c r="V844" s="19"/>
      <c r="W844" s="19"/>
      <c r="X844" s="19"/>
      <c r="Y844" s="19"/>
      <c r="Z844" s="19"/>
    </row>
    <row r="845" spans="1:26" ht="15.75" customHeight="1" x14ac:dyDescent="0.25">
      <c r="A845" s="19"/>
      <c r="B845" s="19"/>
      <c r="C845" s="27"/>
      <c r="D845" s="27"/>
      <c r="E845" s="27"/>
      <c r="F845" s="28"/>
      <c r="G845" s="19"/>
      <c r="H845" s="19"/>
      <c r="I845" s="19"/>
      <c r="J845" s="19"/>
      <c r="K845" s="19"/>
      <c r="L845" s="19"/>
      <c r="M845" s="19"/>
      <c r="N845" s="19"/>
      <c r="O845" s="19"/>
      <c r="P845" s="19"/>
      <c r="Q845" s="19"/>
      <c r="R845" s="19"/>
      <c r="S845" s="19"/>
      <c r="T845" s="19"/>
      <c r="U845" s="19"/>
      <c r="V845" s="19"/>
      <c r="W845" s="19"/>
      <c r="X845" s="19"/>
      <c r="Y845" s="19"/>
      <c r="Z845" s="19"/>
    </row>
    <row r="846" spans="1:26" ht="15.75" customHeight="1" x14ac:dyDescent="0.25">
      <c r="A846" s="19"/>
      <c r="B846" s="19"/>
      <c r="C846" s="27"/>
      <c r="D846" s="27"/>
      <c r="E846" s="27"/>
      <c r="F846" s="28"/>
      <c r="G846" s="19"/>
      <c r="H846" s="19"/>
      <c r="I846" s="19"/>
      <c r="J846" s="19"/>
      <c r="K846" s="19"/>
      <c r="L846" s="19"/>
      <c r="M846" s="19"/>
      <c r="N846" s="19"/>
      <c r="O846" s="19"/>
      <c r="P846" s="19"/>
      <c r="Q846" s="19"/>
      <c r="R846" s="19"/>
      <c r="S846" s="19"/>
      <c r="T846" s="19"/>
      <c r="U846" s="19"/>
      <c r="V846" s="19"/>
      <c r="W846" s="19"/>
      <c r="X846" s="19"/>
      <c r="Y846" s="19"/>
      <c r="Z846" s="19"/>
    </row>
    <row r="847" spans="1:26" ht="15.75" customHeight="1" x14ac:dyDescent="0.25">
      <c r="A847" s="19"/>
      <c r="B847" s="19"/>
      <c r="C847" s="27"/>
      <c r="D847" s="27"/>
      <c r="E847" s="27"/>
      <c r="F847" s="28"/>
      <c r="G847" s="19"/>
      <c r="H847" s="19"/>
      <c r="I847" s="19"/>
      <c r="J847" s="19"/>
      <c r="K847" s="19"/>
      <c r="L847" s="19"/>
      <c r="M847" s="19"/>
      <c r="N847" s="19"/>
      <c r="O847" s="19"/>
      <c r="P847" s="19"/>
      <c r="Q847" s="19"/>
      <c r="R847" s="19"/>
      <c r="S847" s="19"/>
      <c r="T847" s="19"/>
      <c r="U847" s="19"/>
      <c r="V847" s="19"/>
      <c r="W847" s="19"/>
      <c r="X847" s="19"/>
      <c r="Y847" s="19"/>
      <c r="Z847" s="19"/>
    </row>
    <row r="848" spans="1:26" ht="15.75" customHeight="1" x14ac:dyDescent="0.25">
      <c r="A848" s="19"/>
      <c r="B848" s="19"/>
      <c r="C848" s="27"/>
      <c r="D848" s="27"/>
      <c r="E848" s="27"/>
      <c r="F848" s="28"/>
      <c r="G848" s="19"/>
      <c r="H848" s="19"/>
      <c r="I848" s="19"/>
      <c r="J848" s="19"/>
      <c r="K848" s="19"/>
      <c r="L848" s="19"/>
      <c r="M848" s="19"/>
      <c r="N848" s="19"/>
      <c r="O848" s="19"/>
      <c r="P848" s="19"/>
      <c r="Q848" s="19"/>
      <c r="R848" s="19"/>
      <c r="S848" s="19"/>
      <c r="T848" s="19"/>
      <c r="U848" s="19"/>
      <c r="V848" s="19"/>
      <c r="W848" s="19"/>
      <c r="X848" s="19"/>
      <c r="Y848" s="19"/>
      <c r="Z848" s="19"/>
    </row>
    <row r="849" spans="1:26" ht="15.75" customHeight="1" x14ac:dyDescent="0.25">
      <c r="A849" s="19"/>
      <c r="B849" s="19"/>
      <c r="C849" s="27"/>
      <c r="D849" s="27"/>
      <c r="E849" s="27"/>
      <c r="F849" s="28"/>
      <c r="G849" s="19"/>
      <c r="H849" s="19"/>
      <c r="I849" s="19"/>
      <c r="J849" s="19"/>
      <c r="K849" s="19"/>
      <c r="L849" s="19"/>
      <c r="M849" s="19"/>
      <c r="N849" s="19"/>
      <c r="O849" s="19"/>
      <c r="P849" s="19"/>
      <c r="Q849" s="19"/>
      <c r="R849" s="19"/>
      <c r="S849" s="19"/>
      <c r="T849" s="19"/>
      <c r="U849" s="19"/>
      <c r="V849" s="19"/>
      <c r="W849" s="19"/>
      <c r="X849" s="19"/>
      <c r="Y849" s="19"/>
      <c r="Z849" s="19"/>
    </row>
    <row r="850" spans="1:26" ht="15.75" customHeight="1" x14ac:dyDescent="0.25">
      <c r="A850" s="19"/>
      <c r="B850" s="19"/>
      <c r="C850" s="27"/>
      <c r="D850" s="27"/>
      <c r="E850" s="27"/>
      <c r="F850" s="28"/>
      <c r="G850" s="19"/>
      <c r="H850" s="19"/>
      <c r="I850" s="19"/>
      <c r="J850" s="19"/>
      <c r="K850" s="19"/>
      <c r="L850" s="19"/>
      <c r="M850" s="19"/>
      <c r="N850" s="19"/>
      <c r="O850" s="19"/>
      <c r="P850" s="19"/>
      <c r="Q850" s="19"/>
      <c r="R850" s="19"/>
      <c r="S850" s="19"/>
      <c r="T850" s="19"/>
      <c r="U850" s="19"/>
      <c r="V850" s="19"/>
      <c r="W850" s="19"/>
      <c r="X850" s="19"/>
      <c r="Y850" s="19"/>
      <c r="Z850" s="19"/>
    </row>
    <row r="851" spans="1:26" ht="15.75" customHeight="1" x14ac:dyDescent="0.25">
      <c r="A851" s="19"/>
      <c r="B851" s="19"/>
      <c r="C851" s="27"/>
      <c r="D851" s="27"/>
      <c r="E851" s="27"/>
      <c r="F851" s="28"/>
      <c r="G851" s="19"/>
      <c r="H851" s="19"/>
      <c r="I851" s="19"/>
      <c r="J851" s="19"/>
      <c r="K851" s="19"/>
      <c r="L851" s="19"/>
      <c r="M851" s="19"/>
      <c r="N851" s="19"/>
      <c r="O851" s="19"/>
      <c r="P851" s="19"/>
      <c r="Q851" s="19"/>
      <c r="R851" s="19"/>
      <c r="S851" s="19"/>
      <c r="T851" s="19"/>
      <c r="U851" s="19"/>
      <c r="V851" s="19"/>
      <c r="W851" s="19"/>
      <c r="X851" s="19"/>
      <c r="Y851" s="19"/>
      <c r="Z851" s="19"/>
    </row>
    <row r="852" spans="1:26" ht="15.75" customHeight="1" x14ac:dyDescent="0.25">
      <c r="A852" s="19"/>
      <c r="B852" s="19"/>
      <c r="C852" s="27"/>
      <c r="D852" s="27"/>
      <c r="E852" s="27"/>
      <c r="F852" s="28"/>
      <c r="G852" s="19"/>
      <c r="H852" s="19"/>
      <c r="I852" s="19"/>
      <c r="J852" s="19"/>
      <c r="K852" s="19"/>
      <c r="L852" s="19"/>
      <c r="M852" s="19"/>
      <c r="N852" s="19"/>
      <c r="O852" s="19"/>
      <c r="P852" s="19"/>
      <c r="Q852" s="19"/>
      <c r="R852" s="19"/>
      <c r="S852" s="19"/>
      <c r="T852" s="19"/>
      <c r="U852" s="19"/>
      <c r="V852" s="19"/>
      <c r="W852" s="19"/>
      <c r="X852" s="19"/>
      <c r="Y852" s="19"/>
      <c r="Z852" s="19"/>
    </row>
    <row r="853" spans="1:26" ht="15.75" customHeight="1" x14ac:dyDescent="0.25">
      <c r="A853" s="19"/>
      <c r="B853" s="19"/>
      <c r="C853" s="27"/>
      <c r="D853" s="27"/>
      <c r="E853" s="27"/>
      <c r="F853" s="28"/>
      <c r="G853" s="19"/>
      <c r="H853" s="19"/>
      <c r="I853" s="19"/>
      <c r="J853" s="19"/>
      <c r="K853" s="19"/>
      <c r="L853" s="19"/>
      <c r="M853" s="19"/>
      <c r="N853" s="19"/>
      <c r="O853" s="19"/>
      <c r="P853" s="19"/>
      <c r="Q853" s="19"/>
      <c r="R853" s="19"/>
      <c r="S853" s="19"/>
      <c r="T853" s="19"/>
      <c r="U853" s="19"/>
      <c r="V853" s="19"/>
      <c r="W853" s="19"/>
      <c r="X853" s="19"/>
      <c r="Y853" s="19"/>
      <c r="Z853" s="19"/>
    </row>
    <row r="854" spans="1:26" ht="15.75" customHeight="1" x14ac:dyDescent="0.25">
      <c r="A854" s="19"/>
      <c r="B854" s="19"/>
      <c r="C854" s="27"/>
      <c r="D854" s="27"/>
      <c r="E854" s="27"/>
      <c r="F854" s="28"/>
      <c r="G854" s="19"/>
      <c r="H854" s="19"/>
      <c r="I854" s="19"/>
      <c r="J854" s="19"/>
      <c r="K854" s="19"/>
      <c r="L854" s="19"/>
      <c r="M854" s="19"/>
      <c r="N854" s="19"/>
      <c r="O854" s="19"/>
      <c r="P854" s="19"/>
      <c r="Q854" s="19"/>
      <c r="R854" s="19"/>
      <c r="S854" s="19"/>
      <c r="T854" s="19"/>
      <c r="U854" s="19"/>
      <c r="V854" s="19"/>
      <c r="W854" s="19"/>
      <c r="X854" s="19"/>
      <c r="Y854" s="19"/>
      <c r="Z854" s="19"/>
    </row>
    <row r="855" spans="1:26" ht="15.75" customHeight="1" x14ac:dyDescent="0.25">
      <c r="A855" s="19"/>
      <c r="B855" s="19"/>
      <c r="C855" s="27"/>
      <c r="D855" s="27"/>
      <c r="E855" s="27"/>
      <c r="F855" s="28"/>
      <c r="G855" s="19"/>
      <c r="H855" s="19"/>
      <c r="I855" s="19"/>
      <c r="J855" s="19"/>
      <c r="K855" s="19"/>
      <c r="L855" s="19"/>
      <c r="M855" s="19"/>
      <c r="N855" s="19"/>
      <c r="O855" s="19"/>
      <c r="P855" s="19"/>
      <c r="Q855" s="19"/>
      <c r="R855" s="19"/>
      <c r="S855" s="19"/>
      <c r="T855" s="19"/>
      <c r="U855" s="19"/>
      <c r="V855" s="19"/>
      <c r="W855" s="19"/>
      <c r="X855" s="19"/>
      <c r="Y855" s="19"/>
      <c r="Z855" s="19"/>
    </row>
    <row r="856" spans="1:26" ht="15.75" customHeight="1" x14ac:dyDescent="0.25">
      <c r="A856" s="19"/>
      <c r="B856" s="19"/>
      <c r="C856" s="27"/>
      <c r="D856" s="27"/>
      <c r="E856" s="27"/>
      <c r="F856" s="28"/>
      <c r="G856" s="19"/>
      <c r="H856" s="19"/>
      <c r="I856" s="19"/>
      <c r="J856" s="19"/>
      <c r="K856" s="19"/>
      <c r="L856" s="19"/>
      <c r="M856" s="19"/>
      <c r="N856" s="19"/>
      <c r="O856" s="19"/>
      <c r="P856" s="19"/>
      <c r="Q856" s="19"/>
      <c r="R856" s="19"/>
      <c r="S856" s="19"/>
      <c r="T856" s="19"/>
      <c r="U856" s="19"/>
      <c r="V856" s="19"/>
      <c r="W856" s="19"/>
      <c r="X856" s="19"/>
      <c r="Y856" s="19"/>
      <c r="Z856" s="19"/>
    </row>
    <row r="857" spans="1:26" ht="15.75" customHeight="1" x14ac:dyDescent="0.25">
      <c r="A857" s="19"/>
      <c r="B857" s="19"/>
      <c r="C857" s="27"/>
      <c r="D857" s="27"/>
      <c r="E857" s="27"/>
      <c r="F857" s="28"/>
      <c r="G857" s="19"/>
      <c r="H857" s="19"/>
      <c r="I857" s="19"/>
      <c r="J857" s="19"/>
      <c r="K857" s="19"/>
      <c r="L857" s="19"/>
      <c r="M857" s="19"/>
      <c r="N857" s="19"/>
      <c r="O857" s="19"/>
      <c r="P857" s="19"/>
      <c r="Q857" s="19"/>
      <c r="R857" s="19"/>
      <c r="S857" s="19"/>
      <c r="T857" s="19"/>
      <c r="U857" s="19"/>
      <c r="V857" s="19"/>
      <c r="W857" s="19"/>
      <c r="X857" s="19"/>
      <c r="Y857" s="19"/>
      <c r="Z857" s="19"/>
    </row>
    <row r="858" spans="1:26" ht="15.75" customHeight="1" x14ac:dyDescent="0.25">
      <c r="A858" s="19"/>
      <c r="B858" s="19"/>
      <c r="C858" s="27"/>
      <c r="D858" s="27"/>
      <c r="E858" s="27"/>
      <c r="F858" s="28"/>
      <c r="G858" s="19"/>
      <c r="H858" s="19"/>
      <c r="I858" s="19"/>
      <c r="J858" s="19"/>
      <c r="K858" s="19"/>
      <c r="L858" s="19"/>
      <c r="M858" s="19"/>
      <c r="N858" s="19"/>
      <c r="O858" s="19"/>
      <c r="P858" s="19"/>
      <c r="Q858" s="19"/>
      <c r="R858" s="19"/>
      <c r="S858" s="19"/>
      <c r="T858" s="19"/>
      <c r="U858" s="19"/>
      <c r="V858" s="19"/>
      <c r="W858" s="19"/>
      <c r="X858" s="19"/>
      <c r="Y858" s="19"/>
      <c r="Z858" s="19"/>
    </row>
    <row r="859" spans="1:26" ht="15.75" customHeight="1" x14ac:dyDescent="0.25">
      <c r="A859" s="19"/>
      <c r="B859" s="19"/>
      <c r="C859" s="27"/>
      <c r="D859" s="27"/>
      <c r="E859" s="27"/>
      <c r="F859" s="28"/>
      <c r="G859" s="19"/>
      <c r="H859" s="19"/>
      <c r="I859" s="19"/>
      <c r="J859" s="19"/>
      <c r="K859" s="19"/>
      <c r="L859" s="19"/>
      <c r="M859" s="19"/>
      <c r="N859" s="19"/>
      <c r="O859" s="19"/>
      <c r="P859" s="19"/>
      <c r="Q859" s="19"/>
      <c r="R859" s="19"/>
      <c r="S859" s="19"/>
      <c r="T859" s="19"/>
      <c r="U859" s="19"/>
      <c r="V859" s="19"/>
      <c r="W859" s="19"/>
      <c r="X859" s="19"/>
      <c r="Y859" s="19"/>
      <c r="Z859" s="19"/>
    </row>
    <row r="860" spans="1:26" ht="15.75" customHeight="1" x14ac:dyDescent="0.25">
      <c r="A860" s="19"/>
      <c r="B860" s="19"/>
      <c r="C860" s="27"/>
      <c r="D860" s="27"/>
      <c r="E860" s="27"/>
      <c r="F860" s="28"/>
      <c r="G860" s="19"/>
      <c r="H860" s="19"/>
      <c r="I860" s="19"/>
      <c r="J860" s="19"/>
      <c r="K860" s="19"/>
      <c r="L860" s="19"/>
      <c r="M860" s="19"/>
      <c r="N860" s="19"/>
      <c r="O860" s="19"/>
      <c r="P860" s="19"/>
      <c r="Q860" s="19"/>
      <c r="R860" s="19"/>
      <c r="S860" s="19"/>
      <c r="T860" s="19"/>
      <c r="U860" s="19"/>
      <c r="V860" s="19"/>
      <c r="W860" s="19"/>
      <c r="X860" s="19"/>
      <c r="Y860" s="19"/>
      <c r="Z860" s="19"/>
    </row>
    <row r="861" spans="1:26" ht="15.75" customHeight="1" x14ac:dyDescent="0.25">
      <c r="A861" s="19"/>
      <c r="B861" s="19"/>
      <c r="C861" s="27"/>
      <c r="D861" s="27"/>
      <c r="E861" s="27"/>
      <c r="F861" s="28"/>
      <c r="G861" s="19"/>
      <c r="H861" s="19"/>
      <c r="I861" s="19"/>
      <c r="J861" s="19"/>
      <c r="K861" s="19"/>
      <c r="L861" s="19"/>
      <c r="M861" s="19"/>
      <c r="N861" s="19"/>
      <c r="O861" s="19"/>
      <c r="P861" s="19"/>
      <c r="Q861" s="19"/>
      <c r="R861" s="19"/>
      <c r="S861" s="19"/>
      <c r="T861" s="19"/>
      <c r="U861" s="19"/>
      <c r="V861" s="19"/>
      <c r="W861" s="19"/>
      <c r="X861" s="19"/>
      <c r="Y861" s="19"/>
      <c r="Z861" s="19"/>
    </row>
    <row r="862" spans="1:26" ht="15.75" customHeight="1" x14ac:dyDescent="0.25">
      <c r="A862" s="19"/>
      <c r="B862" s="19"/>
      <c r="C862" s="27"/>
      <c r="D862" s="27"/>
      <c r="E862" s="27"/>
      <c r="F862" s="28"/>
      <c r="G862" s="19"/>
      <c r="H862" s="19"/>
      <c r="I862" s="19"/>
      <c r="J862" s="19"/>
      <c r="K862" s="19"/>
      <c r="L862" s="19"/>
      <c r="M862" s="19"/>
      <c r="N862" s="19"/>
      <c r="O862" s="19"/>
      <c r="P862" s="19"/>
      <c r="Q862" s="19"/>
      <c r="R862" s="19"/>
      <c r="S862" s="19"/>
      <c r="T862" s="19"/>
      <c r="U862" s="19"/>
      <c r="V862" s="19"/>
      <c r="W862" s="19"/>
      <c r="X862" s="19"/>
      <c r="Y862" s="19"/>
      <c r="Z862" s="19"/>
    </row>
    <row r="863" spans="1:26" ht="15.75" customHeight="1" x14ac:dyDescent="0.25">
      <c r="A863" s="19"/>
      <c r="B863" s="19"/>
      <c r="C863" s="27"/>
      <c r="D863" s="27"/>
      <c r="E863" s="27"/>
      <c r="F863" s="28"/>
      <c r="G863" s="19"/>
      <c r="H863" s="19"/>
      <c r="I863" s="19"/>
      <c r="J863" s="19"/>
      <c r="K863" s="19"/>
      <c r="L863" s="19"/>
      <c r="M863" s="19"/>
      <c r="N863" s="19"/>
      <c r="O863" s="19"/>
      <c r="P863" s="19"/>
      <c r="Q863" s="19"/>
      <c r="R863" s="19"/>
      <c r="S863" s="19"/>
      <c r="T863" s="19"/>
      <c r="U863" s="19"/>
      <c r="V863" s="19"/>
      <c r="W863" s="19"/>
      <c r="X863" s="19"/>
      <c r="Y863" s="19"/>
      <c r="Z863" s="19"/>
    </row>
    <row r="864" spans="1:26" ht="15.75" customHeight="1" x14ac:dyDescent="0.25">
      <c r="A864" s="19"/>
      <c r="B864" s="19"/>
      <c r="C864" s="27"/>
      <c r="D864" s="27"/>
      <c r="E864" s="27"/>
      <c r="F864" s="28"/>
      <c r="G864" s="19"/>
      <c r="H864" s="19"/>
      <c r="I864" s="19"/>
      <c r="J864" s="19"/>
      <c r="K864" s="19"/>
      <c r="L864" s="19"/>
      <c r="M864" s="19"/>
      <c r="N864" s="19"/>
      <c r="O864" s="19"/>
      <c r="P864" s="19"/>
      <c r="Q864" s="19"/>
      <c r="R864" s="19"/>
      <c r="S864" s="19"/>
      <c r="T864" s="19"/>
      <c r="U864" s="19"/>
      <c r="V864" s="19"/>
      <c r="W864" s="19"/>
      <c r="X864" s="19"/>
      <c r="Y864" s="19"/>
      <c r="Z864" s="19"/>
    </row>
    <row r="865" spans="1:26" ht="15.75" customHeight="1" x14ac:dyDescent="0.25">
      <c r="A865" s="19"/>
      <c r="B865" s="19"/>
      <c r="C865" s="27"/>
      <c r="D865" s="27"/>
      <c r="E865" s="27"/>
      <c r="F865" s="28"/>
      <c r="G865" s="19"/>
      <c r="H865" s="19"/>
      <c r="I865" s="19"/>
      <c r="J865" s="19"/>
      <c r="K865" s="19"/>
      <c r="L865" s="19"/>
      <c r="M865" s="19"/>
      <c r="N865" s="19"/>
      <c r="O865" s="19"/>
      <c r="P865" s="19"/>
      <c r="Q865" s="19"/>
      <c r="R865" s="19"/>
      <c r="S865" s="19"/>
      <c r="T865" s="19"/>
      <c r="U865" s="19"/>
      <c r="V865" s="19"/>
      <c r="W865" s="19"/>
      <c r="X865" s="19"/>
      <c r="Y865" s="19"/>
      <c r="Z865" s="19"/>
    </row>
    <row r="866" spans="1:26" ht="15.75" customHeight="1" x14ac:dyDescent="0.25">
      <c r="A866" s="19"/>
      <c r="B866" s="19"/>
      <c r="C866" s="27"/>
      <c r="D866" s="27"/>
      <c r="E866" s="27"/>
      <c r="F866" s="28"/>
      <c r="G866" s="19"/>
      <c r="H866" s="19"/>
      <c r="I866" s="19"/>
      <c r="J866" s="19"/>
      <c r="K866" s="19"/>
      <c r="L866" s="19"/>
      <c r="M866" s="19"/>
      <c r="N866" s="19"/>
      <c r="O866" s="19"/>
      <c r="P866" s="19"/>
      <c r="Q866" s="19"/>
      <c r="R866" s="19"/>
      <c r="S866" s="19"/>
      <c r="T866" s="19"/>
      <c r="U866" s="19"/>
      <c r="V866" s="19"/>
      <c r="W866" s="19"/>
      <c r="X866" s="19"/>
      <c r="Y866" s="19"/>
      <c r="Z866" s="19"/>
    </row>
    <row r="867" spans="1:26" ht="15.75" customHeight="1" x14ac:dyDescent="0.25">
      <c r="A867" s="19"/>
      <c r="B867" s="19"/>
      <c r="C867" s="27"/>
      <c r="D867" s="27"/>
      <c r="E867" s="27"/>
      <c r="F867" s="28"/>
      <c r="G867" s="19"/>
      <c r="H867" s="19"/>
      <c r="I867" s="19"/>
      <c r="J867" s="19"/>
      <c r="K867" s="19"/>
      <c r="L867" s="19"/>
      <c r="M867" s="19"/>
      <c r="N867" s="19"/>
      <c r="O867" s="19"/>
      <c r="P867" s="19"/>
      <c r="Q867" s="19"/>
      <c r="R867" s="19"/>
      <c r="S867" s="19"/>
      <c r="T867" s="19"/>
      <c r="U867" s="19"/>
      <c r="V867" s="19"/>
      <c r="W867" s="19"/>
      <c r="X867" s="19"/>
      <c r="Y867" s="19"/>
      <c r="Z867" s="19"/>
    </row>
    <row r="868" spans="1:26" ht="15.75" customHeight="1" x14ac:dyDescent="0.25">
      <c r="A868" s="19"/>
      <c r="B868" s="19"/>
      <c r="C868" s="27"/>
      <c r="D868" s="27"/>
      <c r="E868" s="27"/>
      <c r="F868" s="28"/>
      <c r="G868" s="19"/>
      <c r="H868" s="19"/>
      <c r="I868" s="19"/>
      <c r="J868" s="19"/>
      <c r="K868" s="19"/>
      <c r="L868" s="19"/>
      <c r="M868" s="19"/>
      <c r="N868" s="19"/>
      <c r="O868" s="19"/>
      <c r="P868" s="19"/>
      <c r="Q868" s="19"/>
      <c r="R868" s="19"/>
      <c r="S868" s="19"/>
      <c r="T868" s="19"/>
      <c r="U868" s="19"/>
      <c r="V868" s="19"/>
      <c r="W868" s="19"/>
      <c r="X868" s="19"/>
      <c r="Y868" s="19"/>
      <c r="Z868" s="19"/>
    </row>
    <row r="869" spans="1:26" ht="15.75" customHeight="1" x14ac:dyDescent="0.25">
      <c r="A869" s="19"/>
      <c r="B869" s="19"/>
      <c r="C869" s="27"/>
      <c r="D869" s="27"/>
      <c r="E869" s="27"/>
      <c r="F869" s="28"/>
      <c r="G869" s="19"/>
      <c r="H869" s="19"/>
      <c r="I869" s="19"/>
      <c r="J869" s="19"/>
      <c r="K869" s="19"/>
      <c r="L869" s="19"/>
      <c r="M869" s="19"/>
      <c r="N869" s="19"/>
      <c r="O869" s="19"/>
      <c r="P869" s="19"/>
      <c r="Q869" s="19"/>
      <c r="R869" s="19"/>
      <c r="S869" s="19"/>
      <c r="T869" s="19"/>
      <c r="U869" s="19"/>
      <c r="V869" s="19"/>
      <c r="W869" s="19"/>
      <c r="X869" s="19"/>
      <c r="Y869" s="19"/>
      <c r="Z869" s="19"/>
    </row>
    <row r="870" spans="1:26" ht="15.75" customHeight="1" x14ac:dyDescent="0.25">
      <c r="A870" s="19"/>
      <c r="B870" s="19"/>
      <c r="C870" s="27"/>
      <c r="D870" s="27"/>
      <c r="E870" s="27"/>
      <c r="F870" s="28"/>
      <c r="G870" s="19"/>
      <c r="H870" s="19"/>
      <c r="I870" s="19"/>
      <c r="J870" s="19"/>
      <c r="K870" s="19"/>
      <c r="L870" s="19"/>
      <c r="M870" s="19"/>
      <c r="N870" s="19"/>
      <c r="O870" s="19"/>
      <c r="P870" s="19"/>
      <c r="Q870" s="19"/>
      <c r="R870" s="19"/>
      <c r="S870" s="19"/>
      <c r="T870" s="19"/>
      <c r="U870" s="19"/>
      <c r="V870" s="19"/>
      <c r="W870" s="19"/>
      <c r="X870" s="19"/>
      <c r="Y870" s="19"/>
      <c r="Z870" s="19"/>
    </row>
    <row r="871" spans="1:26" ht="15.75" customHeight="1" x14ac:dyDescent="0.25">
      <c r="A871" s="19"/>
      <c r="B871" s="19"/>
      <c r="C871" s="27"/>
      <c r="D871" s="27"/>
      <c r="E871" s="27"/>
      <c r="F871" s="28"/>
      <c r="G871" s="19"/>
      <c r="H871" s="19"/>
      <c r="I871" s="19"/>
      <c r="J871" s="19"/>
      <c r="K871" s="19"/>
      <c r="L871" s="19"/>
      <c r="M871" s="19"/>
      <c r="N871" s="19"/>
      <c r="O871" s="19"/>
      <c r="P871" s="19"/>
      <c r="Q871" s="19"/>
      <c r="R871" s="19"/>
      <c r="S871" s="19"/>
      <c r="T871" s="19"/>
      <c r="U871" s="19"/>
      <c r="V871" s="19"/>
      <c r="W871" s="19"/>
      <c r="X871" s="19"/>
      <c r="Y871" s="19"/>
      <c r="Z871" s="19"/>
    </row>
    <row r="872" spans="1:26" ht="15.75" customHeight="1" x14ac:dyDescent="0.25">
      <c r="A872" s="19"/>
      <c r="B872" s="19"/>
      <c r="C872" s="27"/>
      <c r="D872" s="27"/>
      <c r="E872" s="27"/>
      <c r="F872" s="28"/>
      <c r="G872" s="19"/>
      <c r="H872" s="19"/>
      <c r="I872" s="19"/>
      <c r="J872" s="19"/>
      <c r="K872" s="19"/>
      <c r="L872" s="19"/>
      <c r="M872" s="19"/>
      <c r="N872" s="19"/>
      <c r="O872" s="19"/>
      <c r="P872" s="19"/>
      <c r="Q872" s="19"/>
      <c r="R872" s="19"/>
      <c r="S872" s="19"/>
      <c r="T872" s="19"/>
      <c r="U872" s="19"/>
      <c r="V872" s="19"/>
      <c r="W872" s="19"/>
      <c r="X872" s="19"/>
      <c r="Y872" s="19"/>
      <c r="Z872" s="19"/>
    </row>
    <row r="873" spans="1:26" ht="15.75" customHeight="1" x14ac:dyDescent="0.25">
      <c r="A873" s="19"/>
      <c r="B873" s="19"/>
      <c r="C873" s="27"/>
      <c r="D873" s="27"/>
      <c r="E873" s="27"/>
      <c r="F873" s="28"/>
      <c r="G873" s="19"/>
      <c r="H873" s="19"/>
      <c r="I873" s="19"/>
      <c r="J873" s="19"/>
      <c r="K873" s="19"/>
      <c r="L873" s="19"/>
      <c r="M873" s="19"/>
      <c r="N873" s="19"/>
      <c r="O873" s="19"/>
      <c r="P873" s="19"/>
      <c r="Q873" s="19"/>
      <c r="R873" s="19"/>
      <c r="S873" s="19"/>
      <c r="T873" s="19"/>
      <c r="U873" s="19"/>
      <c r="V873" s="19"/>
      <c r="W873" s="19"/>
      <c r="X873" s="19"/>
      <c r="Y873" s="19"/>
      <c r="Z873" s="19"/>
    </row>
    <row r="874" spans="1:26" ht="15.75" customHeight="1" x14ac:dyDescent="0.25">
      <c r="A874" s="19"/>
      <c r="B874" s="19"/>
      <c r="C874" s="27"/>
      <c r="D874" s="27"/>
      <c r="E874" s="27"/>
      <c r="F874" s="28"/>
      <c r="G874" s="19"/>
      <c r="H874" s="19"/>
      <c r="I874" s="19"/>
      <c r="J874" s="19"/>
      <c r="K874" s="19"/>
      <c r="L874" s="19"/>
      <c r="M874" s="19"/>
      <c r="N874" s="19"/>
      <c r="O874" s="19"/>
      <c r="P874" s="19"/>
      <c r="Q874" s="19"/>
      <c r="R874" s="19"/>
      <c r="S874" s="19"/>
      <c r="T874" s="19"/>
      <c r="U874" s="19"/>
      <c r="V874" s="19"/>
      <c r="W874" s="19"/>
      <c r="X874" s="19"/>
      <c r="Y874" s="19"/>
      <c r="Z874" s="19"/>
    </row>
    <row r="875" spans="1:26" ht="15.75" customHeight="1" x14ac:dyDescent="0.25">
      <c r="A875" s="19"/>
      <c r="B875" s="19"/>
      <c r="C875" s="27"/>
      <c r="D875" s="27"/>
      <c r="E875" s="27"/>
      <c r="F875" s="28"/>
      <c r="G875" s="19"/>
      <c r="H875" s="19"/>
      <c r="I875" s="19"/>
      <c r="J875" s="19"/>
      <c r="K875" s="19"/>
      <c r="L875" s="19"/>
      <c r="M875" s="19"/>
      <c r="N875" s="19"/>
      <c r="O875" s="19"/>
      <c r="P875" s="19"/>
      <c r="Q875" s="19"/>
      <c r="R875" s="19"/>
      <c r="S875" s="19"/>
      <c r="T875" s="19"/>
      <c r="U875" s="19"/>
      <c r="V875" s="19"/>
      <c r="W875" s="19"/>
      <c r="X875" s="19"/>
      <c r="Y875" s="19"/>
      <c r="Z875" s="19"/>
    </row>
    <row r="876" spans="1:26" ht="15.75" customHeight="1" x14ac:dyDescent="0.25">
      <c r="A876" s="19"/>
      <c r="B876" s="19"/>
      <c r="C876" s="27"/>
      <c r="D876" s="27"/>
      <c r="E876" s="27"/>
      <c r="F876" s="28"/>
      <c r="G876" s="19"/>
      <c r="H876" s="19"/>
      <c r="I876" s="19"/>
      <c r="J876" s="19"/>
      <c r="K876" s="19"/>
      <c r="L876" s="19"/>
      <c r="M876" s="19"/>
      <c r="N876" s="19"/>
      <c r="O876" s="19"/>
      <c r="P876" s="19"/>
      <c r="Q876" s="19"/>
      <c r="R876" s="19"/>
      <c r="S876" s="19"/>
      <c r="T876" s="19"/>
      <c r="U876" s="19"/>
      <c r="V876" s="19"/>
      <c r="W876" s="19"/>
      <c r="X876" s="19"/>
      <c r="Y876" s="19"/>
      <c r="Z876" s="19"/>
    </row>
    <row r="877" spans="1:26" ht="15.75" customHeight="1" x14ac:dyDescent="0.25">
      <c r="A877" s="19"/>
      <c r="B877" s="19"/>
      <c r="C877" s="27"/>
      <c r="D877" s="27"/>
      <c r="E877" s="27"/>
      <c r="F877" s="28"/>
      <c r="G877" s="19"/>
      <c r="H877" s="19"/>
      <c r="I877" s="19"/>
      <c r="J877" s="19"/>
      <c r="K877" s="19"/>
      <c r="L877" s="19"/>
      <c r="M877" s="19"/>
      <c r="N877" s="19"/>
      <c r="O877" s="19"/>
      <c r="P877" s="19"/>
      <c r="Q877" s="19"/>
      <c r="R877" s="19"/>
      <c r="S877" s="19"/>
      <c r="T877" s="19"/>
      <c r="U877" s="19"/>
      <c r="V877" s="19"/>
      <c r="W877" s="19"/>
      <c r="X877" s="19"/>
      <c r="Y877" s="19"/>
      <c r="Z877" s="19"/>
    </row>
    <row r="878" spans="1:26" ht="15.75" customHeight="1" x14ac:dyDescent="0.25">
      <c r="A878" s="19"/>
      <c r="B878" s="19"/>
      <c r="C878" s="27"/>
      <c r="D878" s="27"/>
      <c r="E878" s="27"/>
      <c r="F878" s="28"/>
      <c r="G878" s="19"/>
      <c r="H878" s="19"/>
      <c r="I878" s="19"/>
      <c r="J878" s="19"/>
      <c r="K878" s="19"/>
      <c r="L878" s="19"/>
      <c r="M878" s="19"/>
      <c r="N878" s="19"/>
      <c r="O878" s="19"/>
      <c r="P878" s="19"/>
      <c r="Q878" s="19"/>
      <c r="R878" s="19"/>
      <c r="S878" s="19"/>
      <c r="T878" s="19"/>
      <c r="U878" s="19"/>
      <c r="V878" s="19"/>
      <c r="W878" s="19"/>
      <c r="X878" s="19"/>
      <c r="Y878" s="19"/>
      <c r="Z878" s="19"/>
    </row>
    <row r="879" spans="1:26" ht="15.75" customHeight="1" x14ac:dyDescent="0.25">
      <c r="A879" s="19"/>
      <c r="B879" s="19"/>
      <c r="C879" s="27"/>
      <c r="D879" s="27"/>
      <c r="E879" s="27"/>
      <c r="F879" s="28"/>
      <c r="G879" s="19"/>
      <c r="H879" s="19"/>
      <c r="I879" s="19"/>
      <c r="J879" s="19"/>
      <c r="K879" s="19"/>
      <c r="L879" s="19"/>
      <c r="M879" s="19"/>
      <c r="N879" s="19"/>
      <c r="O879" s="19"/>
      <c r="P879" s="19"/>
      <c r="Q879" s="19"/>
      <c r="R879" s="19"/>
      <c r="S879" s="19"/>
      <c r="T879" s="19"/>
      <c r="U879" s="19"/>
      <c r="V879" s="19"/>
      <c r="W879" s="19"/>
      <c r="X879" s="19"/>
      <c r="Y879" s="19"/>
      <c r="Z879" s="19"/>
    </row>
    <row r="880" spans="1:26" ht="15.75" customHeight="1" x14ac:dyDescent="0.25">
      <c r="A880" s="19"/>
      <c r="B880" s="19"/>
      <c r="C880" s="27"/>
      <c r="D880" s="27"/>
      <c r="E880" s="27"/>
      <c r="F880" s="28"/>
      <c r="G880" s="19"/>
      <c r="H880" s="19"/>
      <c r="I880" s="19"/>
      <c r="J880" s="19"/>
      <c r="K880" s="19"/>
      <c r="L880" s="19"/>
      <c r="M880" s="19"/>
      <c r="N880" s="19"/>
      <c r="O880" s="19"/>
      <c r="P880" s="19"/>
      <c r="Q880" s="19"/>
      <c r="R880" s="19"/>
      <c r="S880" s="19"/>
      <c r="T880" s="19"/>
      <c r="U880" s="19"/>
      <c r="V880" s="19"/>
      <c r="W880" s="19"/>
      <c r="X880" s="19"/>
      <c r="Y880" s="19"/>
      <c r="Z880" s="19"/>
    </row>
    <row r="881" spans="1:26" ht="15.75" customHeight="1" x14ac:dyDescent="0.25">
      <c r="A881" s="19"/>
      <c r="B881" s="19"/>
      <c r="C881" s="27"/>
      <c r="D881" s="27"/>
      <c r="E881" s="27"/>
      <c r="F881" s="28"/>
      <c r="G881" s="19"/>
      <c r="H881" s="19"/>
      <c r="I881" s="19"/>
      <c r="J881" s="19"/>
      <c r="K881" s="19"/>
      <c r="L881" s="19"/>
      <c r="M881" s="19"/>
      <c r="N881" s="19"/>
      <c r="O881" s="19"/>
      <c r="P881" s="19"/>
      <c r="Q881" s="19"/>
      <c r="R881" s="19"/>
      <c r="S881" s="19"/>
      <c r="T881" s="19"/>
      <c r="U881" s="19"/>
      <c r="V881" s="19"/>
      <c r="W881" s="19"/>
      <c r="X881" s="19"/>
      <c r="Y881" s="19"/>
      <c r="Z881" s="19"/>
    </row>
    <row r="882" spans="1:26" ht="15.75" customHeight="1" x14ac:dyDescent="0.25">
      <c r="A882" s="19"/>
      <c r="B882" s="19"/>
      <c r="C882" s="27"/>
      <c r="D882" s="27"/>
      <c r="E882" s="27"/>
      <c r="F882" s="28"/>
      <c r="G882" s="19"/>
      <c r="H882" s="19"/>
      <c r="I882" s="19"/>
      <c r="J882" s="19"/>
      <c r="K882" s="19"/>
      <c r="L882" s="19"/>
      <c r="M882" s="19"/>
      <c r="N882" s="19"/>
      <c r="O882" s="19"/>
      <c r="P882" s="19"/>
      <c r="Q882" s="19"/>
      <c r="R882" s="19"/>
      <c r="S882" s="19"/>
      <c r="T882" s="19"/>
      <c r="U882" s="19"/>
      <c r="V882" s="19"/>
      <c r="W882" s="19"/>
      <c r="X882" s="19"/>
      <c r="Y882" s="19"/>
      <c r="Z882" s="19"/>
    </row>
    <row r="883" spans="1:26" ht="15.75" customHeight="1" x14ac:dyDescent="0.25">
      <c r="A883" s="19"/>
      <c r="B883" s="19"/>
      <c r="C883" s="27"/>
      <c r="D883" s="27"/>
      <c r="E883" s="27"/>
      <c r="F883" s="28"/>
      <c r="G883" s="19"/>
      <c r="H883" s="19"/>
      <c r="I883" s="19"/>
      <c r="J883" s="19"/>
      <c r="K883" s="19"/>
      <c r="L883" s="19"/>
      <c r="M883" s="19"/>
      <c r="N883" s="19"/>
      <c r="O883" s="19"/>
      <c r="P883" s="19"/>
      <c r="Q883" s="19"/>
      <c r="R883" s="19"/>
      <c r="S883" s="19"/>
      <c r="T883" s="19"/>
      <c r="U883" s="19"/>
      <c r="V883" s="19"/>
      <c r="W883" s="19"/>
      <c r="X883" s="19"/>
      <c r="Y883" s="19"/>
      <c r="Z883" s="19"/>
    </row>
    <row r="884" spans="1:26" ht="15.75" customHeight="1" x14ac:dyDescent="0.25">
      <c r="A884" s="19"/>
      <c r="B884" s="19"/>
      <c r="C884" s="27"/>
      <c r="D884" s="27"/>
      <c r="E884" s="27"/>
      <c r="F884" s="28"/>
      <c r="G884" s="19"/>
      <c r="H884" s="19"/>
      <c r="I884" s="19"/>
      <c r="J884" s="19"/>
      <c r="K884" s="19"/>
      <c r="L884" s="19"/>
      <c r="M884" s="19"/>
      <c r="N884" s="19"/>
      <c r="O884" s="19"/>
      <c r="P884" s="19"/>
      <c r="Q884" s="19"/>
      <c r="R884" s="19"/>
      <c r="S884" s="19"/>
      <c r="T884" s="19"/>
      <c r="U884" s="19"/>
      <c r="V884" s="19"/>
      <c r="W884" s="19"/>
      <c r="X884" s="19"/>
      <c r="Y884" s="19"/>
      <c r="Z884" s="19"/>
    </row>
    <row r="885" spans="1:26" ht="15.75" customHeight="1" x14ac:dyDescent="0.25">
      <c r="A885" s="19"/>
      <c r="B885" s="19"/>
      <c r="C885" s="27"/>
      <c r="D885" s="27"/>
      <c r="E885" s="27"/>
      <c r="F885" s="28"/>
      <c r="G885" s="19"/>
      <c r="H885" s="19"/>
      <c r="I885" s="19"/>
      <c r="J885" s="19"/>
      <c r="K885" s="19"/>
      <c r="L885" s="19"/>
      <c r="M885" s="19"/>
      <c r="N885" s="19"/>
      <c r="O885" s="19"/>
      <c r="P885" s="19"/>
      <c r="Q885" s="19"/>
      <c r="R885" s="19"/>
      <c r="S885" s="19"/>
      <c r="T885" s="19"/>
      <c r="U885" s="19"/>
      <c r="V885" s="19"/>
      <c r="W885" s="19"/>
      <c r="X885" s="19"/>
      <c r="Y885" s="19"/>
      <c r="Z885" s="19"/>
    </row>
    <row r="886" spans="1:26" ht="15.75" customHeight="1" x14ac:dyDescent="0.25">
      <c r="A886" s="19"/>
      <c r="B886" s="19"/>
      <c r="C886" s="27"/>
      <c r="D886" s="27"/>
      <c r="E886" s="27"/>
      <c r="F886" s="28"/>
      <c r="G886" s="19"/>
      <c r="H886" s="19"/>
      <c r="I886" s="19"/>
      <c r="J886" s="19"/>
      <c r="K886" s="19"/>
      <c r="L886" s="19"/>
      <c r="M886" s="19"/>
      <c r="N886" s="19"/>
      <c r="O886" s="19"/>
      <c r="P886" s="19"/>
      <c r="Q886" s="19"/>
      <c r="R886" s="19"/>
      <c r="S886" s="19"/>
      <c r="T886" s="19"/>
      <c r="U886" s="19"/>
      <c r="V886" s="19"/>
      <c r="W886" s="19"/>
      <c r="X886" s="19"/>
      <c r="Y886" s="19"/>
      <c r="Z886" s="19"/>
    </row>
    <row r="887" spans="1:26" ht="15.75" customHeight="1" x14ac:dyDescent="0.25">
      <c r="A887" s="19"/>
      <c r="B887" s="19"/>
      <c r="C887" s="27"/>
      <c r="D887" s="27"/>
      <c r="E887" s="27"/>
      <c r="F887" s="28"/>
      <c r="G887" s="19"/>
      <c r="H887" s="19"/>
      <c r="I887" s="19"/>
      <c r="J887" s="19"/>
      <c r="K887" s="19"/>
      <c r="L887" s="19"/>
      <c r="M887" s="19"/>
      <c r="N887" s="19"/>
      <c r="O887" s="19"/>
      <c r="P887" s="19"/>
      <c r="Q887" s="19"/>
      <c r="R887" s="19"/>
      <c r="S887" s="19"/>
      <c r="T887" s="19"/>
      <c r="U887" s="19"/>
      <c r="V887" s="19"/>
      <c r="W887" s="19"/>
      <c r="X887" s="19"/>
      <c r="Y887" s="19"/>
      <c r="Z887" s="19"/>
    </row>
    <row r="888" spans="1:26" ht="15.75" customHeight="1" x14ac:dyDescent="0.25">
      <c r="A888" s="19"/>
      <c r="B888" s="19"/>
      <c r="C888" s="27"/>
      <c r="D888" s="27"/>
      <c r="E888" s="27"/>
      <c r="F888" s="28"/>
      <c r="G888" s="19"/>
      <c r="H888" s="19"/>
      <c r="I888" s="19"/>
      <c r="J888" s="19"/>
      <c r="K888" s="19"/>
      <c r="L888" s="19"/>
      <c r="M888" s="19"/>
      <c r="N888" s="19"/>
      <c r="O888" s="19"/>
      <c r="P888" s="19"/>
      <c r="Q888" s="19"/>
      <c r="R888" s="19"/>
      <c r="S888" s="19"/>
      <c r="T888" s="19"/>
      <c r="U888" s="19"/>
      <c r="V888" s="19"/>
      <c r="W888" s="19"/>
      <c r="X888" s="19"/>
      <c r="Y888" s="19"/>
      <c r="Z888" s="19"/>
    </row>
    <row r="889" spans="1:26" ht="15.75" customHeight="1" x14ac:dyDescent="0.25">
      <c r="A889" s="19"/>
      <c r="B889" s="19"/>
      <c r="C889" s="27"/>
      <c r="D889" s="27"/>
      <c r="E889" s="27"/>
      <c r="F889" s="28"/>
      <c r="G889" s="19"/>
      <c r="H889" s="19"/>
      <c r="I889" s="19"/>
      <c r="J889" s="19"/>
      <c r="K889" s="19"/>
      <c r="L889" s="19"/>
      <c r="M889" s="19"/>
      <c r="N889" s="19"/>
      <c r="O889" s="19"/>
      <c r="P889" s="19"/>
      <c r="Q889" s="19"/>
      <c r="R889" s="19"/>
      <c r="S889" s="19"/>
      <c r="T889" s="19"/>
      <c r="U889" s="19"/>
      <c r="V889" s="19"/>
      <c r="W889" s="19"/>
      <c r="X889" s="19"/>
      <c r="Y889" s="19"/>
      <c r="Z889" s="19"/>
    </row>
    <row r="890" spans="1:26" ht="15.75" customHeight="1" x14ac:dyDescent="0.25">
      <c r="A890" s="19"/>
      <c r="B890" s="19"/>
      <c r="C890" s="27"/>
      <c r="D890" s="27"/>
      <c r="E890" s="27"/>
      <c r="F890" s="28"/>
      <c r="G890" s="19"/>
      <c r="H890" s="19"/>
      <c r="I890" s="19"/>
      <c r="J890" s="19"/>
      <c r="K890" s="19"/>
      <c r="L890" s="19"/>
      <c r="M890" s="19"/>
      <c r="N890" s="19"/>
      <c r="O890" s="19"/>
      <c r="P890" s="19"/>
      <c r="Q890" s="19"/>
      <c r="R890" s="19"/>
      <c r="S890" s="19"/>
      <c r="T890" s="19"/>
      <c r="U890" s="19"/>
      <c r="V890" s="19"/>
      <c r="W890" s="19"/>
      <c r="X890" s="19"/>
      <c r="Y890" s="19"/>
      <c r="Z890" s="19"/>
    </row>
    <row r="891" spans="1:26" ht="15.75" customHeight="1" x14ac:dyDescent="0.25">
      <c r="A891" s="19"/>
      <c r="B891" s="19"/>
      <c r="C891" s="27"/>
      <c r="D891" s="27"/>
      <c r="E891" s="27"/>
      <c r="F891" s="28"/>
      <c r="G891" s="19"/>
      <c r="H891" s="19"/>
      <c r="I891" s="19"/>
      <c r="J891" s="19"/>
      <c r="K891" s="19"/>
      <c r="L891" s="19"/>
      <c r="M891" s="19"/>
      <c r="N891" s="19"/>
      <c r="O891" s="19"/>
      <c r="P891" s="19"/>
      <c r="Q891" s="19"/>
      <c r="R891" s="19"/>
      <c r="S891" s="19"/>
      <c r="T891" s="19"/>
      <c r="U891" s="19"/>
      <c r="V891" s="19"/>
      <c r="W891" s="19"/>
      <c r="X891" s="19"/>
      <c r="Y891" s="19"/>
      <c r="Z891" s="19"/>
    </row>
    <row r="892" spans="1:26" ht="15.75" customHeight="1" x14ac:dyDescent="0.25">
      <c r="A892" s="19"/>
      <c r="B892" s="19"/>
      <c r="C892" s="27"/>
      <c r="D892" s="27"/>
      <c r="E892" s="27"/>
      <c r="F892" s="28"/>
      <c r="G892" s="19"/>
      <c r="H892" s="19"/>
      <c r="I892" s="19"/>
      <c r="J892" s="19"/>
      <c r="K892" s="19"/>
      <c r="L892" s="19"/>
      <c r="M892" s="19"/>
      <c r="N892" s="19"/>
      <c r="O892" s="19"/>
      <c r="P892" s="19"/>
      <c r="Q892" s="19"/>
      <c r="R892" s="19"/>
      <c r="S892" s="19"/>
      <c r="T892" s="19"/>
      <c r="U892" s="19"/>
      <c r="V892" s="19"/>
      <c r="W892" s="19"/>
      <c r="X892" s="19"/>
      <c r="Y892" s="19"/>
      <c r="Z892" s="19"/>
    </row>
    <row r="893" spans="1:26" ht="15.75" customHeight="1" x14ac:dyDescent="0.25">
      <c r="A893" s="19"/>
      <c r="B893" s="19"/>
      <c r="C893" s="27"/>
      <c r="D893" s="27"/>
      <c r="E893" s="27"/>
      <c r="F893" s="28"/>
      <c r="G893" s="19"/>
      <c r="H893" s="19"/>
      <c r="I893" s="19"/>
      <c r="J893" s="19"/>
      <c r="K893" s="19"/>
      <c r="L893" s="19"/>
      <c r="M893" s="19"/>
      <c r="N893" s="19"/>
      <c r="O893" s="19"/>
      <c r="P893" s="19"/>
      <c r="Q893" s="19"/>
      <c r="R893" s="19"/>
      <c r="S893" s="19"/>
      <c r="T893" s="19"/>
      <c r="U893" s="19"/>
      <c r="V893" s="19"/>
      <c r="W893" s="19"/>
      <c r="X893" s="19"/>
      <c r="Y893" s="19"/>
      <c r="Z893" s="19"/>
    </row>
    <row r="894" spans="1:26" ht="15.75" customHeight="1" x14ac:dyDescent="0.25">
      <c r="A894" s="19"/>
      <c r="B894" s="19"/>
      <c r="C894" s="27"/>
      <c r="D894" s="27"/>
      <c r="E894" s="27"/>
      <c r="F894" s="28"/>
      <c r="G894" s="19"/>
      <c r="H894" s="19"/>
      <c r="I894" s="19"/>
      <c r="J894" s="19"/>
      <c r="K894" s="19"/>
      <c r="L894" s="19"/>
      <c r="M894" s="19"/>
      <c r="N894" s="19"/>
      <c r="O894" s="19"/>
      <c r="P894" s="19"/>
      <c r="Q894" s="19"/>
      <c r="R894" s="19"/>
      <c r="S894" s="19"/>
      <c r="T894" s="19"/>
      <c r="U894" s="19"/>
      <c r="V894" s="19"/>
      <c r="W894" s="19"/>
      <c r="X894" s="19"/>
      <c r="Y894" s="19"/>
      <c r="Z894" s="19"/>
    </row>
    <row r="895" spans="1:26" ht="15.75" customHeight="1" x14ac:dyDescent="0.25">
      <c r="A895" s="19"/>
      <c r="B895" s="19"/>
      <c r="C895" s="27"/>
      <c r="D895" s="27"/>
      <c r="E895" s="27"/>
      <c r="F895" s="28"/>
      <c r="G895" s="19"/>
      <c r="H895" s="19"/>
      <c r="I895" s="19"/>
      <c r="J895" s="19"/>
      <c r="K895" s="19"/>
      <c r="L895" s="19"/>
      <c r="M895" s="19"/>
      <c r="N895" s="19"/>
      <c r="O895" s="19"/>
      <c r="P895" s="19"/>
      <c r="Q895" s="19"/>
      <c r="R895" s="19"/>
      <c r="S895" s="19"/>
      <c r="T895" s="19"/>
      <c r="U895" s="19"/>
      <c r="V895" s="19"/>
      <c r="W895" s="19"/>
      <c r="X895" s="19"/>
      <c r="Y895" s="19"/>
      <c r="Z895" s="19"/>
    </row>
    <row r="896" spans="1:26" ht="15.75" customHeight="1" x14ac:dyDescent="0.25">
      <c r="A896" s="19"/>
      <c r="B896" s="19"/>
      <c r="C896" s="27"/>
      <c r="D896" s="27"/>
      <c r="E896" s="27"/>
      <c r="F896" s="28"/>
      <c r="G896" s="19"/>
      <c r="H896" s="19"/>
      <c r="I896" s="19"/>
      <c r="J896" s="19"/>
      <c r="K896" s="19"/>
      <c r="L896" s="19"/>
      <c r="M896" s="19"/>
      <c r="N896" s="19"/>
      <c r="O896" s="19"/>
      <c r="P896" s="19"/>
      <c r="Q896" s="19"/>
      <c r="R896" s="19"/>
      <c r="S896" s="19"/>
      <c r="T896" s="19"/>
      <c r="U896" s="19"/>
      <c r="V896" s="19"/>
      <c r="W896" s="19"/>
      <c r="X896" s="19"/>
      <c r="Y896" s="19"/>
      <c r="Z896" s="19"/>
    </row>
    <row r="897" spans="1:26" ht="15.75" customHeight="1" x14ac:dyDescent="0.25">
      <c r="A897" s="19"/>
      <c r="B897" s="19"/>
      <c r="C897" s="27"/>
      <c r="D897" s="27"/>
      <c r="E897" s="27"/>
      <c r="F897" s="28"/>
      <c r="G897" s="19"/>
      <c r="H897" s="19"/>
      <c r="I897" s="19"/>
      <c r="J897" s="19"/>
      <c r="K897" s="19"/>
      <c r="L897" s="19"/>
      <c r="M897" s="19"/>
      <c r="N897" s="19"/>
      <c r="O897" s="19"/>
      <c r="P897" s="19"/>
      <c r="Q897" s="19"/>
      <c r="R897" s="19"/>
      <c r="S897" s="19"/>
      <c r="T897" s="19"/>
      <c r="U897" s="19"/>
      <c r="V897" s="19"/>
      <c r="W897" s="19"/>
      <c r="X897" s="19"/>
      <c r="Y897" s="19"/>
      <c r="Z897" s="19"/>
    </row>
    <row r="898" spans="1:26" ht="15.75" customHeight="1" x14ac:dyDescent="0.25">
      <c r="A898" s="19"/>
      <c r="B898" s="19"/>
      <c r="C898" s="27"/>
      <c r="D898" s="27"/>
      <c r="E898" s="27"/>
      <c r="F898" s="28"/>
      <c r="G898" s="19"/>
      <c r="H898" s="19"/>
      <c r="I898" s="19"/>
      <c r="J898" s="19"/>
      <c r="K898" s="19"/>
      <c r="L898" s="19"/>
      <c r="M898" s="19"/>
      <c r="N898" s="19"/>
      <c r="O898" s="19"/>
      <c r="P898" s="19"/>
      <c r="Q898" s="19"/>
      <c r="R898" s="19"/>
      <c r="S898" s="19"/>
      <c r="T898" s="19"/>
      <c r="U898" s="19"/>
      <c r="V898" s="19"/>
      <c r="W898" s="19"/>
      <c r="X898" s="19"/>
      <c r="Y898" s="19"/>
      <c r="Z898" s="19"/>
    </row>
    <row r="899" spans="1:26" ht="15.75" customHeight="1" x14ac:dyDescent="0.25">
      <c r="A899" s="19"/>
      <c r="B899" s="19"/>
      <c r="C899" s="27"/>
      <c r="D899" s="27"/>
      <c r="E899" s="27"/>
      <c r="F899" s="28"/>
      <c r="G899" s="19"/>
      <c r="H899" s="19"/>
      <c r="I899" s="19"/>
      <c r="J899" s="19"/>
      <c r="K899" s="19"/>
      <c r="L899" s="19"/>
      <c r="M899" s="19"/>
      <c r="N899" s="19"/>
      <c r="O899" s="19"/>
      <c r="P899" s="19"/>
      <c r="Q899" s="19"/>
      <c r="R899" s="19"/>
      <c r="S899" s="19"/>
      <c r="T899" s="19"/>
      <c r="U899" s="19"/>
      <c r="V899" s="19"/>
      <c r="W899" s="19"/>
      <c r="X899" s="19"/>
      <c r="Y899" s="19"/>
      <c r="Z899" s="19"/>
    </row>
    <row r="900" spans="1:26" ht="15.75" customHeight="1" x14ac:dyDescent="0.25">
      <c r="A900" s="19"/>
      <c r="B900" s="19"/>
      <c r="C900" s="27"/>
      <c r="D900" s="27"/>
      <c r="E900" s="27"/>
      <c r="F900" s="28"/>
      <c r="G900" s="19"/>
      <c r="H900" s="19"/>
      <c r="I900" s="19"/>
      <c r="J900" s="19"/>
      <c r="K900" s="19"/>
      <c r="L900" s="19"/>
      <c r="M900" s="19"/>
      <c r="N900" s="19"/>
      <c r="O900" s="19"/>
      <c r="P900" s="19"/>
      <c r="Q900" s="19"/>
      <c r="R900" s="19"/>
      <c r="S900" s="19"/>
      <c r="T900" s="19"/>
      <c r="U900" s="19"/>
      <c r="V900" s="19"/>
      <c r="W900" s="19"/>
      <c r="X900" s="19"/>
      <c r="Y900" s="19"/>
      <c r="Z900" s="19"/>
    </row>
    <row r="901" spans="1:26" ht="15.75" customHeight="1" x14ac:dyDescent="0.25">
      <c r="A901" s="19"/>
      <c r="B901" s="19"/>
      <c r="C901" s="27"/>
      <c r="D901" s="27"/>
      <c r="E901" s="27"/>
      <c r="F901" s="28"/>
      <c r="G901" s="19"/>
      <c r="H901" s="19"/>
      <c r="I901" s="19"/>
      <c r="J901" s="19"/>
      <c r="K901" s="19"/>
      <c r="L901" s="19"/>
      <c r="M901" s="19"/>
      <c r="N901" s="19"/>
      <c r="O901" s="19"/>
      <c r="P901" s="19"/>
      <c r="Q901" s="19"/>
      <c r="R901" s="19"/>
      <c r="S901" s="19"/>
      <c r="T901" s="19"/>
      <c r="U901" s="19"/>
      <c r="V901" s="19"/>
      <c r="W901" s="19"/>
      <c r="X901" s="19"/>
      <c r="Y901" s="19"/>
      <c r="Z901" s="19"/>
    </row>
    <row r="902" spans="1:26" ht="15.75" customHeight="1" x14ac:dyDescent="0.25">
      <c r="A902" s="19"/>
      <c r="B902" s="19"/>
      <c r="C902" s="27"/>
      <c r="D902" s="27"/>
      <c r="E902" s="27"/>
      <c r="F902" s="28"/>
      <c r="G902" s="19"/>
      <c r="H902" s="19"/>
      <c r="I902" s="19"/>
      <c r="J902" s="19"/>
      <c r="K902" s="19"/>
      <c r="L902" s="19"/>
      <c r="M902" s="19"/>
      <c r="N902" s="19"/>
      <c r="O902" s="19"/>
      <c r="P902" s="19"/>
      <c r="Q902" s="19"/>
      <c r="R902" s="19"/>
      <c r="S902" s="19"/>
      <c r="T902" s="19"/>
      <c r="U902" s="19"/>
      <c r="V902" s="19"/>
      <c r="W902" s="19"/>
      <c r="X902" s="19"/>
      <c r="Y902" s="19"/>
      <c r="Z902" s="19"/>
    </row>
    <row r="903" spans="1:26" ht="15.75" customHeight="1" x14ac:dyDescent="0.25">
      <c r="A903" s="19"/>
      <c r="B903" s="19"/>
      <c r="C903" s="27"/>
      <c r="D903" s="27"/>
      <c r="E903" s="27"/>
      <c r="F903" s="28"/>
      <c r="G903" s="19"/>
      <c r="H903" s="19"/>
      <c r="I903" s="19"/>
      <c r="J903" s="19"/>
      <c r="K903" s="19"/>
      <c r="L903" s="19"/>
      <c r="M903" s="19"/>
      <c r="N903" s="19"/>
      <c r="O903" s="19"/>
      <c r="P903" s="19"/>
      <c r="Q903" s="19"/>
      <c r="R903" s="19"/>
      <c r="S903" s="19"/>
      <c r="T903" s="19"/>
      <c r="U903" s="19"/>
      <c r="V903" s="19"/>
      <c r="W903" s="19"/>
      <c r="X903" s="19"/>
      <c r="Y903" s="19"/>
      <c r="Z903" s="19"/>
    </row>
    <row r="904" spans="1:26" ht="15.75" customHeight="1" x14ac:dyDescent="0.25">
      <c r="A904" s="19"/>
      <c r="B904" s="19"/>
      <c r="C904" s="27"/>
      <c r="D904" s="27"/>
      <c r="E904" s="27"/>
      <c r="F904" s="28"/>
      <c r="G904" s="19"/>
      <c r="H904" s="19"/>
      <c r="I904" s="19"/>
      <c r="J904" s="19"/>
      <c r="K904" s="19"/>
      <c r="L904" s="19"/>
      <c r="M904" s="19"/>
      <c r="N904" s="19"/>
      <c r="O904" s="19"/>
      <c r="P904" s="19"/>
      <c r="Q904" s="19"/>
      <c r="R904" s="19"/>
      <c r="S904" s="19"/>
      <c r="T904" s="19"/>
      <c r="U904" s="19"/>
      <c r="V904" s="19"/>
      <c r="W904" s="19"/>
      <c r="X904" s="19"/>
      <c r="Y904" s="19"/>
      <c r="Z904" s="19"/>
    </row>
    <row r="905" spans="1:26" ht="15.75" customHeight="1" x14ac:dyDescent="0.25">
      <c r="A905" s="19"/>
      <c r="B905" s="19"/>
      <c r="C905" s="27"/>
      <c r="D905" s="27"/>
      <c r="E905" s="27"/>
      <c r="F905" s="28"/>
      <c r="G905" s="19"/>
      <c r="H905" s="19"/>
      <c r="I905" s="19"/>
      <c r="J905" s="19"/>
      <c r="K905" s="19"/>
      <c r="L905" s="19"/>
      <c r="M905" s="19"/>
      <c r="N905" s="19"/>
      <c r="O905" s="19"/>
      <c r="P905" s="19"/>
      <c r="Q905" s="19"/>
      <c r="R905" s="19"/>
      <c r="S905" s="19"/>
      <c r="T905" s="19"/>
      <c r="U905" s="19"/>
      <c r="V905" s="19"/>
      <c r="W905" s="19"/>
      <c r="X905" s="19"/>
      <c r="Y905" s="19"/>
      <c r="Z905" s="19"/>
    </row>
    <row r="906" spans="1:26" ht="15.75" customHeight="1" x14ac:dyDescent="0.25">
      <c r="A906" s="19"/>
      <c r="B906" s="19"/>
      <c r="C906" s="27"/>
      <c r="D906" s="27"/>
      <c r="E906" s="27"/>
      <c r="F906" s="28"/>
      <c r="G906" s="19"/>
      <c r="H906" s="19"/>
      <c r="I906" s="19"/>
      <c r="J906" s="19"/>
      <c r="K906" s="19"/>
      <c r="L906" s="19"/>
      <c r="M906" s="19"/>
      <c r="N906" s="19"/>
      <c r="O906" s="19"/>
      <c r="P906" s="19"/>
      <c r="Q906" s="19"/>
      <c r="R906" s="19"/>
      <c r="S906" s="19"/>
      <c r="T906" s="19"/>
      <c r="U906" s="19"/>
      <c r="V906" s="19"/>
      <c r="W906" s="19"/>
      <c r="X906" s="19"/>
      <c r="Y906" s="19"/>
      <c r="Z906" s="19"/>
    </row>
    <row r="907" spans="1:26" ht="15.75" customHeight="1" x14ac:dyDescent="0.25">
      <c r="A907" s="19"/>
      <c r="B907" s="19"/>
      <c r="C907" s="27"/>
      <c r="D907" s="27"/>
      <c r="E907" s="27"/>
      <c r="F907" s="28"/>
      <c r="G907" s="19"/>
      <c r="H907" s="19"/>
      <c r="I907" s="19"/>
      <c r="J907" s="19"/>
      <c r="K907" s="19"/>
      <c r="L907" s="19"/>
      <c r="M907" s="19"/>
      <c r="N907" s="19"/>
      <c r="O907" s="19"/>
      <c r="P907" s="19"/>
      <c r="Q907" s="19"/>
      <c r="R907" s="19"/>
      <c r="S907" s="19"/>
      <c r="T907" s="19"/>
      <c r="U907" s="19"/>
      <c r="V907" s="19"/>
      <c r="W907" s="19"/>
      <c r="X907" s="19"/>
      <c r="Y907" s="19"/>
      <c r="Z907" s="19"/>
    </row>
    <row r="908" spans="1:26" ht="15.75" customHeight="1" x14ac:dyDescent="0.25">
      <c r="A908" s="19"/>
      <c r="B908" s="19"/>
      <c r="C908" s="27"/>
      <c r="D908" s="27"/>
      <c r="E908" s="27"/>
      <c r="F908" s="28"/>
      <c r="G908" s="19"/>
      <c r="H908" s="19"/>
      <c r="I908" s="19"/>
      <c r="J908" s="19"/>
      <c r="K908" s="19"/>
      <c r="L908" s="19"/>
      <c r="M908" s="19"/>
      <c r="N908" s="19"/>
      <c r="O908" s="19"/>
      <c r="P908" s="19"/>
      <c r="Q908" s="19"/>
      <c r="R908" s="19"/>
      <c r="S908" s="19"/>
      <c r="T908" s="19"/>
      <c r="U908" s="19"/>
      <c r="V908" s="19"/>
      <c r="W908" s="19"/>
      <c r="X908" s="19"/>
      <c r="Y908" s="19"/>
      <c r="Z908" s="19"/>
    </row>
    <row r="909" spans="1:26" ht="15.75" customHeight="1" x14ac:dyDescent="0.25">
      <c r="A909" s="19"/>
      <c r="B909" s="19"/>
      <c r="C909" s="27"/>
      <c r="D909" s="27"/>
      <c r="E909" s="27"/>
      <c r="F909" s="28"/>
      <c r="G909" s="19"/>
      <c r="H909" s="19"/>
      <c r="I909" s="19"/>
      <c r="J909" s="19"/>
      <c r="K909" s="19"/>
      <c r="L909" s="19"/>
      <c r="M909" s="19"/>
      <c r="N909" s="19"/>
      <c r="O909" s="19"/>
      <c r="P909" s="19"/>
      <c r="Q909" s="19"/>
      <c r="R909" s="19"/>
      <c r="S909" s="19"/>
      <c r="T909" s="19"/>
      <c r="U909" s="19"/>
      <c r="V909" s="19"/>
      <c r="W909" s="19"/>
      <c r="X909" s="19"/>
      <c r="Y909" s="19"/>
      <c r="Z909" s="19"/>
    </row>
    <row r="910" spans="1:26" ht="15.75" customHeight="1" x14ac:dyDescent="0.25">
      <c r="A910" s="19"/>
      <c r="B910" s="19"/>
      <c r="C910" s="27"/>
      <c r="D910" s="27"/>
      <c r="E910" s="27"/>
      <c r="F910" s="28"/>
      <c r="G910" s="19"/>
      <c r="H910" s="19"/>
      <c r="I910" s="19"/>
      <c r="J910" s="19"/>
      <c r="K910" s="19"/>
      <c r="L910" s="19"/>
      <c r="M910" s="19"/>
      <c r="N910" s="19"/>
      <c r="O910" s="19"/>
      <c r="P910" s="19"/>
      <c r="Q910" s="19"/>
      <c r="R910" s="19"/>
      <c r="S910" s="19"/>
      <c r="T910" s="19"/>
      <c r="U910" s="19"/>
      <c r="V910" s="19"/>
      <c r="W910" s="19"/>
      <c r="X910" s="19"/>
      <c r="Y910" s="19"/>
      <c r="Z910" s="19"/>
    </row>
    <row r="911" spans="1:26" ht="15.75" customHeight="1" x14ac:dyDescent="0.25">
      <c r="A911" s="19"/>
      <c r="B911" s="19"/>
      <c r="C911" s="27"/>
      <c r="D911" s="27"/>
      <c r="E911" s="27"/>
      <c r="F911" s="28"/>
      <c r="G911" s="19"/>
      <c r="H911" s="19"/>
      <c r="I911" s="19"/>
      <c r="J911" s="19"/>
      <c r="K911" s="19"/>
      <c r="L911" s="19"/>
      <c r="M911" s="19"/>
      <c r="N911" s="19"/>
      <c r="O911" s="19"/>
      <c r="P911" s="19"/>
      <c r="Q911" s="19"/>
      <c r="R911" s="19"/>
      <c r="S911" s="19"/>
      <c r="T911" s="19"/>
      <c r="U911" s="19"/>
      <c r="V911" s="19"/>
      <c r="W911" s="19"/>
      <c r="X911" s="19"/>
      <c r="Y911" s="19"/>
      <c r="Z911" s="19"/>
    </row>
    <row r="912" spans="1:26" ht="15.75" customHeight="1" x14ac:dyDescent="0.25">
      <c r="A912" s="19"/>
      <c r="B912" s="19"/>
      <c r="C912" s="27"/>
      <c r="D912" s="27"/>
      <c r="E912" s="27"/>
      <c r="F912" s="28"/>
      <c r="G912" s="19"/>
      <c r="H912" s="19"/>
      <c r="I912" s="19"/>
      <c r="J912" s="19"/>
      <c r="K912" s="19"/>
      <c r="L912" s="19"/>
      <c r="M912" s="19"/>
      <c r="N912" s="19"/>
      <c r="O912" s="19"/>
      <c r="P912" s="19"/>
      <c r="Q912" s="19"/>
      <c r="R912" s="19"/>
      <c r="S912" s="19"/>
      <c r="T912" s="19"/>
      <c r="U912" s="19"/>
      <c r="V912" s="19"/>
      <c r="W912" s="19"/>
      <c r="X912" s="19"/>
      <c r="Y912" s="19"/>
      <c r="Z912" s="19"/>
    </row>
    <row r="913" spans="1:26" ht="15.75" customHeight="1" x14ac:dyDescent="0.25">
      <c r="A913" s="19"/>
      <c r="B913" s="19"/>
      <c r="C913" s="27"/>
      <c r="D913" s="27"/>
      <c r="E913" s="27"/>
      <c r="F913" s="28"/>
      <c r="G913" s="19"/>
      <c r="H913" s="19"/>
      <c r="I913" s="19"/>
      <c r="J913" s="19"/>
      <c r="K913" s="19"/>
      <c r="L913" s="19"/>
      <c r="M913" s="19"/>
      <c r="N913" s="19"/>
      <c r="O913" s="19"/>
      <c r="P913" s="19"/>
      <c r="Q913" s="19"/>
      <c r="R913" s="19"/>
      <c r="S913" s="19"/>
      <c r="T913" s="19"/>
      <c r="U913" s="19"/>
      <c r="V913" s="19"/>
      <c r="W913" s="19"/>
      <c r="X913" s="19"/>
      <c r="Y913" s="19"/>
      <c r="Z913" s="19"/>
    </row>
    <row r="914" spans="1:26" ht="15.75" customHeight="1" x14ac:dyDescent="0.25">
      <c r="A914" s="19"/>
      <c r="B914" s="19"/>
      <c r="C914" s="27"/>
      <c r="D914" s="27"/>
      <c r="E914" s="27"/>
      <c r="F914" s="28"/>
      <c r="G914" s="19"/>
      <c r="H914" s="19"/>
      <c r="I914" s="19"/>
      <c r="J914" s="19"/>
      <c r="K914" s="19"/>
      <c r="L914" s="19"/>
      <c r="M914" s="19"/>
      <c r="N914" s="19"/>
      <c r="O914" s="19"/>
      <c r="P914" s="19"/>
      <c r="Q914" s="19"/>
      <c r="R914" s="19"/>
      <c r="S914" s="19"/>
      <c r="T914" s="19"/>
      <c r="U914" s="19"/>
      <c r="V914" s="19"/>
      <c r="W914" s="19"/>
      <c r="X914" s="19"/>
      <c r="Y914" s="19"/>
      <c r="Z914" s="19"/>
    </row>
    <row r="915" spans="1:26" ht="15.75" customHeight="1" x14ac:dyDescent="0.25">
      <c r="A915" s="19"/>
      <c r="B915" s="19"/>
      <c r="C915" s="27"/>
      <c r="D915" s="27"/>
      <c r="E915" s="27"/>
      <c r="F915" s="28"/>
      <c r="G915" s="19"/>
      <c r="H915" s="19"/>
      <c r="I915" s="19"/>
      <c r="J915" s="19"/>
      <c r="K915" s="19"/>
      <c r="L915" s="19"/>
      <c r="M915" s="19"/>
      <c r="N915" s="19"/>
      <c r="O915" s="19"/>
      <c r="P915" s="19"/>
      <c r="Q915" s="19"/>
      <c r="R915" s="19"/>
      <c r="S915" s="19"/>
      <c r="T915" s="19"/>
      <c r="U915" s="19"/>
      <c r="V915" s="19"/>
      <c r="W915" s="19"/>
      <c r="X915" s="19"/>
      <c r="Y915" s="19"/>
      <c r="Z915" s="19"/>
    </row>
    <row r="916" spans="1:26" ht="15.75" customHeight="1" x14ac:dyDescent="0.25">
      <c r="A916" s="19"/>
      <c r="B916" s="19"/>
      <c r="C916" s="27"/>
      <c r="D916" s="27"/>
      <c r="E916" s="27"/>
      <c r="F916" s="28"/>
      <c r="G916" s="19"/>
      <c r="H916" s="19"/>
      <c r="I916" s="19"/>
      <c r="J916" s="19"/>
      <c r="K916" s="19"/>
      <c r="L916" s="19"/>
      <c r="M916" s="19"/>
      <c r="N916" s="19"/>
      <c r="O916" s="19"/>
      <c r="P916" s="19"/>
      <c r="Q916" s="19"/>
      <c r="R916" s="19"/>
      <c r="S916" s="19"/>
      <c r="T916" s="19"/>
      <c r="U916" s="19"/>
      <c r="V916" s="19"/>
      <c r="W916" s="19"/>
      <c r="X916" s="19"/>
      <c r="Y916" s="19"/>
      <c r="Z916" s="19"/>
    </row>
    <row r="917" spans="1:26" ht="15.75" customHeight="1" x14ac:dyDescent="0.25">
      <c r="A917" s="19"/>
      <c r="B917" s="19"/>
      <c r="C917" s="27"/>
      <c r="D917" s="27"/>
      <c r="E917" s="27"/>
      <c r="F917" s="28"/>
      <c r="G917" s="19"/>
      <c r="H917" s="19"/>
      <c r="I917" s="19"/>
      <c r="J917" s="19"/>
      <c r="K917" s="19"/>
      <c r="L917" s="19"/>
      <c r="M917" s="19"/>
      <c r="N917" s="19"/>
      <c r="O917" s="19"/>
      <c r="P917" s="19"/>
      <c r="Q917" s="19"/>
      <c r="R917" s="19"/>
      <c r="S917" s="19"/>
      <c r="T917" s="19"/>
      <c r="U917" s="19"/>
      <c r="V917" s="19"/>
      <c r="W917" s="19"/>
      <c r="X917" s="19"/>
      <c r="Y917" s="19"/>
      <c r="Z917" s="19"/>
    </row>
    <row r="918" spans="1:26" ht="15.75" customHeight="1" x14ac:dyDescent="0.25">
      <c r="A918" s="19"/>
      <c r="B918" s="19"/>
      <c r="C918" s="27"/>
      <c r="D918" s="27"/>
      <c r="E918" s="27"/>
      <c r="F918" s="28"/>
      <c r="G918" s="19"/>
      <c r="H918" s="19"/>
      <c r="I918" s="19"/>
      <c r="J918" s="19"/>
      <c r="K918" s="19"/>
      <c r="L918" s="19"/>
      <c r="M918" s="19"/>
      <c r="N918" s="19"/>
      <c r="O918" s="19"/>
      <c r="P918" s="19"/>
      <c r="Q918" s="19"/>
      <c r="R918" s="19"/>
      <c r="S918" s="19"/>
      <c r="T918" s="19"/>
      <c r="U918" s="19"/>
      <c r="V918" s="19"/>
      <c r="W918" s="19"/>
      <c r="X918" s="19"/>
      <c r="Y918" s="19"/>
      <c r="Z918" s="19"/>
    </row>
    <row r="919" spans="1:26" ht="15.75" customHeight="1" x14ac:dyDescent="0.25">
      <c r="A919" s="19"/>
      <c r="B919" s="19"/>
      <c r="C919" s="27"/>
      <c r="D919" s="27"/>
      <c r="E919" s="27"/>
      <c r="F919" s="28"/>
      <c r="G919" s="19"/>
      <c r="H919" s="19"/>
      <c r="I919" s="19"/>
      <c r="J919" s="19"/>
      <c r="K919" s="19"/>
      <c r="L919" s="19"/>
      <c r="M919" s="19"/>
      <c r="N919" s="19"/>
      <c r="O919" s="19"/>
      <c r="P919" s="19"/>
      <c r="Q919" s="19"/>
      <c r="R919" s="19"/>
      <c r="S919" s="19"/>
      <c r="T919" s="19"/>
      <c r="U919" s="19"/>
      <c r="V919" s="19"/>
      <c r="W919" s="19"/>
      <c r="X919" s="19"/>
      <c r="Y919" s="19"/>
      <c r="Z919" s="19"/>
    </row>
    <row r="920" spans="1:26" ht="15.75" customHeight="1" x14ac:dyDescent="0.25">
      <c r="A920" s="19"/>
      <c r="B920" s="19"/>
      <c r="C920" s="27"/>
      <c r="D920" s="27"/>
      <c r="E920" s="27"/>
      <c r="F920" s="28"/>
      <c r="G920" s="19"/>
      <c r="H920" s="19"/>
      <c r="I920" s="19"/>
      <c r="J920" s="19"/>
      <c r="K920" s="19"/>
      <c r="L920" s="19"/>
      <c r="M920" s="19"/>
      <c r="N920" s="19"/>
      <c r="O920" s="19"/>
      <c r="P920" s="19"/>
      <c r="Q920" s="19"/>
      <c r="R920" s="19"/>
      <c r="S920" s="19"/>
      <c r="T920" s="19"/>
      <c r="U920" s="19"/>
      <c r="V920" s="19"/>
      <c r="W920" s="19"/>
      <c r="X920" s="19"/>
      <c r="Y920" s="19"/>
      <c r="Z920" s="19"/>
    </row>
    <row r="921" spans="1:26" ht="15.75" customHeight="1" x14ac:dyDescent="0.25">
      <c r="A921" s="19"/>
      <c r="B921" s="19"/>
      <c r="C921" s="27"/>
      <c r="D921" s="27"/>
      <c r="E921" s="27"/>
      <c r="F921" s="28"/>
      <c r="G921" s="19"/>
      <c r="H921" s="19"/>
      <c r="I921" s="19"/>
      <c r="J921" s="19"/>
      <c r="K921" s="19"/>
      <c r="L921" s="19"/>
      <c r="M921" s="19"/>
      <c r="N921" s="19"/>
      <c r="O921" s="19"/>
      <c r="P921" s="19"/>
      <c r="Q921" s="19"/>
      <c r="R921" s="19"/>
      <c r="S921" s="19"/>
      <c r="T921" s="19"/>
      <c r="U921" s="19"/>
      <c r="V921" s="19"/>
      <c r="W921" s="19"/>
      <c r="X921" s="19"/>
      <c r="Y921" s="19"/>
      <c r="Z921" s="19"/>
    </row>
    <row r="922" spans="1:26" ht="15.75" customHeight="1" x14ac:dyDescent="0.25">
      <c r="A922" s="19"/>
      <c r="B922" s="19"/>
      <c r="C922" s="27"/>
      <c r="D922" s="27"/>
      <c r="E922" s="27"/>
      <c r="F922" s="28"/>
      <c r="G922" s="19"/>
      <c r="H922" s="19"/>
      <c r="I922" s="19"/>
      <c r="J922" s="19"/>
      <c r="K922" s="19"/>
      <c r="L922" s="19"/>
      <c r="M922" s="19"/>
      <c r="N922" s="19"/>
      <c r="O922" s="19"/>
      <c r="P922" s="19"/>
      <c r="Q922" s="19"/>
      <c r="R922" s="19"/>
      <c r="S922" s="19"/>
      <c r="T922" s="19"/>
      <c r="U922" s="19"/>
      <c r="V922" s="19"/>
      <c r="W922" s="19"/>
      <c r="X922" s="19"/>
      <c r="Y922" s="19"/>
      <c r="Z922" s="19"/>
    </row>
    <row r="923" spans="1:26" ht="15.75" customHeight="1" x14ac:dyDescent="0.25">
      <c r="A923" s="19"/>
      <c r="B923" s="19"/>
      <c r="C923" s="27"/>
      <c r="D923" s="27"/>
      <c r="E923" s="27"/>
      <c r="F923" s="28"/>
      <c r="G923" s="19"/>
      <c r="H923" s="19"/>
      <c r="I923" s="19"/>
      <c r="J923" s="19"/>
      <c r="K923" s="19"/>
      <c r="L923" s="19"/>
      <c r="M923" s="19"/>
      <c r="N923" s="19"/>
      <c r="O923" s="19"/>
      <c r="P923" s="19"/>
      <c r="Q923" s="19"/>
      <c r="R923" s="19"/>
      <c r="S923" s="19"/>
      <c r="T923" s="19"/>
      <c r="U923" s="19"/>
      <c r="V923" s="19"/>
      <c r="W923" s="19"/>
      <c r="X923" s="19"/>
      <c r="Y923" s="19"/>
      <c r="Z923" s="19"/>
    </row>
    <row r="924" spans="1:26" ht="15.75" customHeight="1" x14ac:dyDescent="0.25">
      <c r="A924" s="19"/>
      <c r="B924" s="19"/>
      <c r="C924" s="27"/>
      <c r="D924" s="27"/>
      <c r="E924" s="27"/>
      <c r="F924" s="28"/>
      <c r="G924" s="19"/>
      <c r="H924" s="19"/>
      <c r="I924" s="19"/>
      <c r="J924" s="19"/>
      <c r="K924" s="19"/>
      <c r="L924" s="19"/>
      <c r="M924" s="19"/>
      <c r="N924" s="19"/>
      <c r="O924" s="19"/>
      <c r="P924" s="19"/>
      <c r="Q924" s="19"/>
      <c r="R924" s="19"/>
      <c r="S924" s="19"/>
      <c r="T924" s="19"/>
      <c r="U924" s="19"/>
      <c r="V924" s="19"/>
      <c r="W924" s="19"/>
      <c r="X924" s="19"/>
      <c r="Y924" s="19"/>
      <c r="Z924" s="19"/>
    </row>
    <row r="925" spans="1:26" ht="15.75" customHeight="1" x14ac:dyDescent="0.25">
      <c r="A925" s="19"/>
      <c r="B925" s="19"/>
      <c r="C925" s="27"/>
      <c r="D925" s="27"/>
      <c r="E925" s="27"/>
      <c r="F925" s="28"/>
      <c r="G925" s="19"/>
      <c r="H925" s="19"/>
      <c r="I925" s="19"/>
      <c r="J925" s="19"/>
      <c r="K925" s="19"/>
      <c r="L925" s="19"/>
      <c r="M925" s="19"/>
      <c r="N925" s="19"/>
      <c r="O925" s="19"/>
      <c r="P925" s="19"/>
      <c r="Q925" s="19"/>
      <c r="R925" s="19"/>
      <c r="S925" s="19"/>
      <c r="T925" s="19"/>
      <c r="U925" s="19"/>
      <c r="V925" s="19"/>
      <c r="W925" s="19"/>
      <c r="X925" s="19"/>
      <c r="Y925" s="19"/>
      <c r="Z925" s="19"/>
    </row>
    <row r="926" spans="1:26" ht="15.75" customHeight="1" x14ac:dyDescent="0.25">
      <c r="A926" s="19"/>
      <c r="B926" s="19"/>
      <c r="C926" s="27"/>
      <c r="D926" s="27"/>
      <c r="E926" s="27"/>
      <c r="F926" s="28"/>
      <c r="G926" s="19"/>
      <c r="H926" s="19"/>
      <c r="I926" s="19"/>
      <c r="J926" s="19"/>
      <c r="K926" s="19"/>
      <c r="L926" s="19"/>
      <c r="M926" s="19"/>
      <c r="N926" s="19"/>
      <c r="O926" s="19"/>
      <c r="P926" s="19"/>
      <c r="Q926" s="19"/>
      <c r="R926" s="19"/>
      <c r="S926" s="19"/>
      <c r="T926" s="19"/>
      <c r="U926" s="19"/>
      <c r="V926" s="19"/>
      <c r="W926" s="19"/>
      <c r="X926" s="19"/>
      <c r="Y926" s="19"/>
      <c r="Z926" s="19"/>
    </row>
    <row r="927" spans="1:26" ht="15.75" customHeight="1" x14ac:dyDescent="0.25">
      <c r="A927" s="19"/>
      <c r="B927" s="19"/>
      <c r="C927" s="27"/>
      <c r="D927" s="27"/>
      <c r="E927" s="27"/>
      <c r="F927" s="28"/>
      <c r="G927" s="19"/>
      <c r="H927" s="19"/>
      <c r="I927" s="19"/>
      <c r="J927" s="19"/>
      <c r="K927" s="19"/>
      <c r="L927" s="19"/>
      <c r="M927" s="19"/>
      <c r="N927" s="19"/>
      <c r="O927" s="19"/>
      <c r="P927" s="19"/>
      <c r="Q927" s="19"/>
      <c r="R927" s="19"/>
      <c r="S927" s="19"/>
      <c r="T927" s="19"/>
      <c r="U927" s="19"/>
      <c r="V927" s="19"/>
      <c r="W927" s="19"/>
      <c r="X927" s="19"/>
      <c r="Y927" s="19"/>
      <c r="Z927" s="19"/>
    </row>
    <row r="928" spans="1:26" ht="15.75" customHeight="1" x14ac:dyDescent="0.25">
      <c r="A928" s="19"/>
      <c r="B928" s="19"/>
      <c r="C928" s="27"/>
      <c r="D928" s="27"/>
      <c r="E928" s="27"/>
      <c r="F928" s="28"/>
      <c r="G928" s="19"/>
      <c r="H928" s="19"/>
      <c r="I928" s="19"/>
      <c r="J928" s="19"/>
      <c r="K928" s="19"/>
      <c r="L928" s="19"/>
      <c r="M928" s="19"/>
      <c r="N928" s="19"/>
      <c r="O928" s="19"/>
      <c r="P928" s="19"/>
      <c r="Q928" s="19"/>
      <c r="R928" s="19"/>
      <c r="S928" s="19"/>
      <c r="T928" s="19"/>
      <c r="U928" s="19"/>
      <c r="V928" s="19"/>
      <c r="W928" s="19"/>
      <c r="X928" s="19"/>
      <c r="Y928" s="19"/>
      <c r="Z928" s="19"/>
    </row>
    <row r="929" spans="1:26" ht="15.75" customHeight="1" x14ac:dyDescent="0.25">
      <c r="A929" s="19"/>
      <c r="B929" s="19"/>
      <c r="C929" s="27"/>
      <c r="D929" s="27"/>
      <c r="E929" s="27"/>
      <c r="F929" s="28"/>
      <c r="G929" s="19"/>
      <c r="H929" s="19"/>
      <c r="I929" s="19"/>
      <c r="J929" s="19"/>
      <c r="K929" s="19"/>
      <c r="L929" s="19"/>
      <c r="M929" s="19"/>
      <c r="N929" s="19"/>
      <c r="O929" s="19"/>
      <c r="P929" s="19"/>
      <c r="Q929" s="19"/>
      <c r="R929" s="19"/>
      <c r="S929" s="19"/>
      <c r="T929" s="19"/>
      <c r="U929" s="19"/>
      <c r="V929" s="19"/>
      <c r="W929" s="19"/>
      <c r="X929" s="19"/>
      <c r="Y929" s="19"/>
      <c r="Z929" s="19"/>
    </row>
    <row r="930" spans="1:26" ht="15.75" customHeight="1" x14ac:dyDescent="0.25">
      <c r="A930" s="19"/>
      <c r="B930" s="19"/>
      <c r="C930" s="27"/>
      <c r="D930" s="27"/>
      <c r="E930" s="27"/>
      <c r="F930" s="28"/>
      <c r="G930" s="19"/>
      <c r="H930" s="19"/>
      <c r="I930" s="19"/>
      <c r="J930" s="19"/>
      <c r="K930" s="19"/>
      <c r="L930" s="19"/>
      <c r="M930" s="19"/>
      <c r="N930" s="19"/>
      <c r="O930" s="19"/>
      <c r="P930" s="19"/>
      <c r="Q930" s="19"/>
      <c r="R930" s="19"/>
      <c r="S930" s="19"/>
      <c r="T930" s="19"/>
      <c r="U930" s="19"/>
      <c r="V930" s="19"/>
      <c r="W930" s="19"/>
      <c r="X930" s="19"/>
      <c r="Y930" s="19"/>
      <c r="Z930" s="19"/>
    </row>
    <row r="931" spans="1:26" ht="15.75" customHeight="1" x14ac:dyDescent="0.25">
      <c r="A931" s="19"/>
      <c r="B931" s="19"/>
      <c r="C931" s="27"/>
      <c r="D931" s="27"/>
      <c r="E931" s="27"/>
      <c r="F931" s="28"/>
      <c r="G931" s="19"/>
      <c r="H931" s="19"/>
      <c r="I931" s="19"/>
      <c r="J931" s="19"/>
      <c r="K931" s="19"/>
      <c r="L931" s="19"/>
      <c r="M931" s="19"/>
      <c r="N931" s="19"/>
      <c r="O931" s="19"/>
      <c r="P931" s="19"/>
      <c r="Q931" s="19"/>
      <c r="R931" s="19"/>
      <c r="S931" s="19"/>
      <c r="T931" s="19"/>
      <c r="U931" s="19"/>
      <c r="V931" s="19"/>
      <c r="W931" s="19"/>
      <c r="X931" s="19"/>
      <c r="Y931" s="19"/>
      <c r="Z931" s="19"/>
    </row>
    <row r="932" spans="1:26" ht="15.75" customHeight="1" x14ac:dyDescent="0.25">
      <c r="A932" s="19"/>
      <c r="B932" s="19"/>
      <c r="C932" s="27"/>
      <c r="D932" s="27"/>
      <c r="E932" s="27"/>
      <c r="F932" s="28"/>
      <c r="G932" s="19"/>
      <c r="H932" s="19"/>
      <c r="I932" s="19"/>
      <c r="J932" s="19"/>
      <c r="K932" s="19"/>
      <c r="L932" s="19"/>
      <c r="M932" s="19"/>
      <c r="N932" s="19"/>
      <c r="O932" s="19"/>
      <c r="P932" s="19"/>
      <c r="Q932" s="19"/>
      <c r="R932" s="19"/>
      <c r="S932" s="19"/>
      <c r="T932" s="19"/>
      <c r="U932" s="19"/>
      <c r="V932" s="19"/>
      <c r="W932" s="19"/>
      <c r="X932" s="19"/>
      <c r="Y932" s="19"/>
      <c r="Z932" s="19"/>
    </row>
    <row r="933" spans="1:26" ht="15.75" customHeight="1" x14ac:dyDescent="0.25">
      <c r="A933" s="19"/>
      <c r="B933" s="19"/>
      <c r="C933" s="27"/>
      <c r="D933" s="27"/>
      <c r="E933" s="27"/>
      <c r="F933" s="28"/>
      <c r="G933" s="19"/>
      <c r="H933" s="19"/>
      <c r="I933" s="19"/>
      <c r="J933" s="19"/>
      <c r="K933" s="19"/>
      <c r="L933" s="19"/>
      <c r="M933" s="19"/>
      <c r="N933" s="19"/>
      <c r="O933" s="19"/>
      <c r="P933" s="19"/>
      <c r="Q933" s="19"/>
      <c r="R933" s="19"/>
      <c r="S933" s="19"/>
      <c r="T933" s="19"/>
      <c r="U933" s="19"/>
      <c r="V933" s="19"/>
      <c r="W933" s="19"/>
      <c r="X933" s="19"/>
      <c r="Y933" s="19"/>
      <c r="Z933" s="19"/>
    </row>
    <row r="934" spans="1:26" ht="15.75" customHeight="1" x14ac:dyDescent="0.25">
      <c r="A934" s="19"/>
      <c r="B934" s="19"/>
      <c r="C934" s="27"/>
      <c r="D934" s="27"/>
      <c r="E934" s="27"/>
      <c r="F934" s="28"/>
      <c r="G934" s="19"/>
      <c r="H934" s="19"/>
      <c r="I934" s="19"/>
      <c r="J934" s="19"/>
      <c r="K934" s="19"/>
      <c r="L934" s="19"/>
      <c r="M934" s="19"/>
      <c r="N934" s="19"/>
      <c r="O934" s="19"/>
      <c r="P934" s="19"/>
      <c r="Q934" s="19"/>
      <c r="R934" s="19"/>
      <c r="S934" s="19"/>
      <c r="T934" s="19"/>
      <c r="U934" s="19"/>
      <c r="V934" s="19"/>
      <c r="W934" s="19"/>
      <c r="X934" s="19"/>
      <c r="Y934" s="19"/>
      <c r="Z934" s="19"/>
    </row>
    <row r="935" spans="1:26" ht="15.75" customHeight="1" x14ac:dyDescent="0.25">
      <c r="A935" s="19"/>
      <c r="B935" s="19"/>
      <c r="C935" s="27"/>
      <c r="D935" s="27"/>
      <c r="E935" s="27"/>
      <c r="F935" s="28"/>
      <c r="G935" s="19"/>
      <c r="H935" s="19"/>
      <c r="I935" s="19"/>
      <c r="J935" s="19"/>
      <c r="K935" s="19"/>
      <c r="L935" s="19"/>
      <c r="M935" s="19"/>
      <c r="N935" s="19"/>
      <c r="O935" s="19"/>
      <c r="P935" s="19"/>
      <c r="Q935" s="19"/>
      <c r="R935" s="19"/>
      <c r="S935" s="19"/>
      <c r="T935" s="19"/>
      <c r="U935" s="19"/>
      <c r="V935" s="19"/>
      <c r="W935" s="19"/>
      <c r="X935" s="19"/>
      <c r="Y935" s="19"/>
      <c r="Z935" s="19"/>
    </row>
    <row r="936" spans="1:26" ht="15.75" customHeight="1" x14ac:dyDescent="0.25">
      <c r="A936" s="19"/>
      <c r="B936" s="19"/>
      <c r="C936" s="27"/>
      <c r="D936" s="27"/>
      <c r="E936" s="27"/>
      <c r="F936" s="28"/>
      <c r="G936" s="19"/>
      <c r="H936" s="19"/>
      <c r="I936" s="19"/>
      <c r="J936" s="19"/>
      <c r="K936" s="19"/>
      <c r="L936" s="19"/>
      <c r="M936" s="19"/>
      <c r="N936" s="19"/>
      <c r="O936" s="19"/>
      <c r="P936" s="19"/>
      <c r="Q936" s="19"/>
      <c r="R936" s="19"/>
      <c r="S936" s="19"/>
      <c r="T936" s="19"/>
      <c r="U936" s="19"/>
      <c r="V936" s="19"/>
      <c r="W936" s="19"/>
      <c r="X936" s="19"/>
      <c r="Y936" s="19"/>
      <c r="Z936" s="19"/>
    </row>
    <row r="937" spans="1:26" ht="15.75" customHeight="1" x14ac:dyDescent="0.25">
      <c r="A937" s="19"/>
      <c r="B937" s="19"/>
      <c r="C937" s="27"/>
      <c r="D937" s="27"/>
      <c r="E937" s="27"/>
      <c r="F937" s="28"/>
      <c r="G937" s="19"/>
      <c r="H937" s="19"/>
      <c r="I937" s="19"/>
      <c r="J937" s="19"/>
      <c r="K937" s="19"/>
      <c r="L937" s="19"/>
      <c r="M937" s="19"/>
      <c r="N937" s="19"/>
      <c r="O937" s="19"/>
      <c r="P937" s="19"/>
      <c r="Q937" s="19"/>
      <c r="R937" s="19"/>
      <c r="S937" s="19"/>
      <c r="T937" s="19"/>
      <c r="U937" s="19"/>
      <c r="V937" s="19"/>
      <c r="W937" s="19"/>
      <c r="X937" s="19"/>
      <c r="Y937" s="19"/>
      <c r="Z937" s="19"/>
    </row>
    <row r="938" spans="1:26" ht="15.75" customHeight="1" x14ac:dyDescent="0.25">
      <c r="A938" s="19"/>
      <c r="B938" s="19"/>
      <c r="C938" s="27"/>
      <c r="D938" s="27"/>
      <c r="E938" s="27"/>
      <c r="F938" s="28"/>
      <c r="G938" s="19"/>
      <c r="H938" s="19"/>
      <c r="I938" s="19"/>
      <c r="J938" s="19"/>
      <c r="K938" s="19"/>
      <c r="L938" s="19"/>
      <c r="M938" s="19"/>
      <c r="N938" s="19"/>
      <c r="O938" s="19"/>
      <c r="P938" s="19"/>
      <c r="Q938" s="19"/>
      <c r="R938" s="19"/>
      <c r="S938" s="19"/>
      <c r="T938" s="19"/>
      <c r="U938" s="19"/>
      <c r="V938" s="19"/>
      <c r="W938" s="19"/>
      <c r="X938" s="19"/>
      <c r="Y938" s="19"/>
      <c r="Z938" s="19"/>
    </row>
    <row r="939" spans="1:26" ht="15.75" customHeight="1" x14ac:dyDescent="0.25">
      <c r="A939" s="19"/>
      <c r="B939" s="19"/>
      <c r="C939" s="27"/>
      <c r="D939" s="27"/>
      <c r="E939" s="27"/>
      <c r="F939" s="28"/>
      <c r="G939" s="19"/>
      <c r="H939" s="19"/>
      <c r="I939" s="19"/>
      <c r="J939" s="19"/>
      <c r="K939" s="19"/>
      <c r="L939" s="19"/>
      <c r="M939" s="19"/>
      <c r="N939" s="19"/>
      <c r="O939" s="19"/>
      <c r="P939" s="19"/>
      <c r="Q939" s="19"/>
      <c r="R939" s="19"/>
      <c r="S939" s="19"/>
      <c r="T939" s="19"/>
      <c r="U939" s="19"/>
      <c r="V939" s="19"/>
      <c r="W939" s="19"/>
      <c r="X939" s="19"/>
      <c r="Y939" s="19"/>
      <c r="Z939" s="19"/>
    </row>
    <row r="940" spans="1:26" ht="15.75" customHeight="1" x14ac:dyDescent="0.25">
      <c r="A940" s="19"/>
      <c r="B940" s="19"/>
      <c r="C940" s="27"/>
      <c r="D940" s="27"/>
      <c r="E940" s="27"/>
      <c r="F940" s="28"/>
      <c r="G940" s="19"/>
      <c r="H940" s="19"/>
      <c r="I940" s="19"/>
      <c r="J940" s="19"/>
      <c r="K940" s="19"/>
      <c r="L940" s="19"/>
      <c r="M940" s="19"/>
      <c r="N940" s="19"/>
      <c r="O940" s="19"/>
      <c r="P940" s="19"/>
      <c r="Q940" s="19"/>
      <c r="R940" s="19"/>
      <c r="S940" s="19"/>
      <c r="T940" s="19"/>
      <c r="U940" s="19"/>
      <c r="V940" s="19"/>
      <c r="W940" s="19"/>
      <c r="X940" s="19"/>
      <c r="Y940" s="19"/>
      <c r="Z940" s="19"/>
    </row>
    <row r="941" spans="1:26" ht="15.75" customHeight="1" x14ac:dyDescent="0.25">
      <c r="A941" s="19"/>
      <c r="B941" s="19"/>
      <c r="C941" s="27"/>
      <c r="D941" s="27"/>
      <c r="E941" s="27"/>
      <c r="F941" s="28"/>
      <c r="G941" s="19"/>
      <c r="H941" s="19"/>
      <c r="I941" s="19"/>
      <c r="J941" s="19"/>
      <c r="K941" s="19"/>
      <c r="L941" s="19"/>
      <c r="M941" s="19"/>
      <c r="N941" s="19"/>
      <c r="O941" s="19"/>
      <c r="P941" s="19"/>
      <c r="Q941" s="19"/>
      <c r="R941" s="19"/>
      <c r="S941" s="19"/>
      <c r="T941" s="19"/>
      <c r="U941" s="19"/>
      <c r="V941" s="19"/>
      <c r="W941" s="19"/>
      <c r="X941" s="19"/>
      <c r="Y941" s="19"/>
      <c r="Z941" s="19"/>
    </row>
    <row r="942" spans="1:26" ht="15.75" customHeight="1" x14ac:dyDescent="0.25">
      <c r="A942" s="19"/>
      <c r="B942" s="19"/>
      <c r="C942" s="27"/>
      <c r="D942" s="27"/>
      <c r="E942" s="27"/>
      <c r="F942" s="28"/>
      <c r="G942" s="19"/>
      <c r="H942" s="19"/>
      <c r="I942" s="19"/>
      <c r="J942" s="19"/>
      <c r="K942" s="19"/>
      <c r="L942" s="19"/>
      <c r="M942" s="19"/>
      <c r="N942" s="19"/>
      <c r="O942" s="19"/>
      <c r="P942" s="19"/>
      <c r="Q942" s="19"/>
      <c r="R942" s="19"/>
      <c r="S942" s="19"/>
      <c r="T942" s="19"/>
      <c r="U942" s="19"/>
      <c r="V942" s="19"/>
      <c r="W942" s="19"/>
      <c r="X942" s="19"/>
      <c r="Y942" s="19"/>
      <c r="Z942" s="19"/>
    </row>
    <row r="943" spans="1:26" ht="15.75" customHeight="1" x14ac:dyDescent="0.25">
      <c r="A943" s="19"/>
      <c r="B943" s="19"/>
      <c r="C943" s="27"/>
      <c r="D943" s="27"/>
      <c r="E943" s="27"/>
      <c r="F943" s="28"/>
      <c r="G943" s="19"/>
      <c r="H943" s="19"/>
      <c r="I943" s="19"/>
      <c r="J943" s="19"/>
      <c r="K943" s="19"/>
      <c r="L943" s="19"/>
      <c r="M943" s="19"/>
      <c r="N943" s="19"/>
      <c r="O943" s="19"/>
      <c r="P943" s="19"/>
      <c r="Q943" s="19"/>
      <c r="R943" s="19"/>
      <c r="S943" s="19"/>
      <c r="T943" s="19"/>
      <c r="U943" s="19"/>
      <c r="V943" s="19"/>
      <c r="W943" s="19"/>
      <c r="X943" s="19"/>
      <c r="Y943" s="19"/>
      <c r="Z943" s="19"/>
    </row>
    <row r="944" spans="1:26" ht="15.75" customHeight="1" x14ac:dyDescent="0.25">
      <c r="A944" s="19"/>
      <c r="B944" s="19"/>
      <c r="C944" s="27"/>
      <c r="D944" s="27"/>
      <c r="E944" s="27"/>
      <c r="F944" s="28"/>
      <c r="G944" s="19"/>
      <c r="H944" s="19"/>
      <c r="I944" s="19"/>
      <c r="J944" s="19"/>
      <c r="K944" s="19"/>
      <c r="L944" s="19"/>
      <c r="M944" s="19"/>
      <c r="N944" s="19"/>
      <c r="O944" s="19"/>
      <c r="P944" s="19"/>
      <c r="Q944" s="19"/>
      <c r="R944" s="19"/>
      <c r="S944" s="19"/>
      <c r="T944" s="19"/>
      <c r="U944" s="19"/>
      <c r="V944" s="19"/>
      <c r="W944" s="19"/>
      <c r="X944" s="19"/>
      <c r="Y944" s="19"/>
      <c r="Z944" s="19"/>
    </row>
    <row r="945" spans="1:26" ht="15.75" customHeight="1" x14ac:dyDescent="0.25">
      <c r="A945" s="19"/>
      <c r="B945" s="19"/>
      <c r="C945" s="27"/>
      <c r="D945" s="27"/>
      <c r="E945" s="27"/>
      <c r="F945" s="28"/>
      <c r="G945" s="19"/>
      <c r="H945" s="19"/>
      <c r="I945" s="19"/>
      <c r="J945" s="19"/>
      <c r="K945" s="19"/>
      <c r="L945" s="19"/>
      <c r="M945" s="19"/>
      <c r="N945" s="19"/>
      <c r="O945" s="19"/>
      <c r="P945" s="19"/>
      <c r="Q945" s="19"/>
      <c r="R945" s="19"/>
      <c r="S945" s="19"/>
      <c r="T945" s="19"/>
      <c r="U945" s="19"/>
      <c r="V945" s="19"/>
      <c r="W945" s="19"/>
      <c r="X945" s="19"/>
      <c r="Y945" s="19"/>
      <c r="Z945" s="19"/>
    </row>
    <row r="946" spans="1:26" ht="15.75" customHeight="1" x14ac:dyDescent="0.25">
      <c r="A946" s="19"/>
      <c r="B946" s="19"/>
      <c r="C946" s="27"/>
      <c r="D946" s="27"/>
      <c r="E946" s="27"/>
      <c r="F946" s="28"/>
      <c r="G946" s="19"/>
      <c r="H946" s="19"/>
      <c r="I946" s="19"/>
      <c r="J946" s="19"/>
      <c r="K946" s="19"/>
      <c r="L946" s="19"/>
      <c r="M946" s="19"/>
      <c r="N946" s="19"/>
      <c r="O946" s="19"/>
      <c r="P946" s="19"/>
      <c r="Q946" s="19"/>
      <c r="R946" s="19"/>
      <c r="S946" s="19"/>
      <c r="T946" s="19"/>
      <c r="U946" s="19"/>
      <c r="V946" s="19"/>
      <c r="W946" s="19"/>
      <c r="X946" s="19"/>
      <c r="Y946" s="19"/>
      <c r="Z946" s="19"/>
    </row>
    <row r="947" spans="1:26" ht="15.75" customHeight="1" x14ac:dyDescent="0.25">
      <c r="A947" s="19"/>
      <c r="B947" s="19"/>
      <c r="C947" s="27"/>
      <c r="D947" s="27"/>
      <c r="E947" s="27"/>
      <c r="F947" s="28"/>
      <c r="G947" s="19"/>
      <c r="H947" s="19"/>
      <c r="I947" s="19"/>
      <c r="J947" s="19"/>
      <c r="K947" s="19"/>
      <c r="L947" s="19"/>
      <c r="M947" s="19"/>
      <c r="N947" s="19"/>
      <c r="O947" s="19"/>
      <c r="P947" s="19"/>
      <c r="Q947" s="19"/>
      <c r="R947" s="19"/>
      <c r="S947" s="19"/>
      <c r="T947" s="19"/>
      <c r="U947" s="19"/>
      <c r="V947" s="19"/>
      <c r="W947" s="19"/>
      <c r="X947" s="19"/>
      <c r="Y947" s="19"/>
      <c r="Z947" s="19"/>
    </row>
    <row r="948" spans="1:26" ht="15.75" customHeight="1" x14ac:dyDescent="0.25">
      <c r="A948" s="19"/>
      <c r="B948" s="19"/>
      <c r="C948" s="27"/>
      <c r="D948" s="27"/>
      <c r="E948" s="27"/>
      <c r="F948" s="28"/>
      <c r="G948" s="19"/>
      <c r="H948" s="19"/>
      <c r="I948" s="19"/>
      <c r="J948" s="19"/>
      <c r="K948" s="19"/>
      <c r="L948" s="19"/>
      <c r="M948" s="19"/>
      <c r="N948" s="19"/>
      <c r="O948" s="19"/>
      <c r="P948" s="19"/>
      <c r="Q948" s="19"/>
      <c r="R948" s="19"/>
      <c r="S948" s="19"/>
      <c r="T948" s="19"/>
      <c r="U948" s="19"/>
      <c r="V948" s="19"/>
      <c r="W948" s="19"/>
      <c r="X948" s="19"/>
      <c r="Y948" s="19"/>
      <c r="Z948" s="19"/>
    </row>
    <row r="949" spans="1:26" ht="15.75" customHeight="1" x14ac:dyDescent="0.25">
      <c r="A949" s="19"/>
      <c r="B949" s="19"/>
      <c r="C949" s="27"/>
      <c r="D949" s="27"/>
      <c r="E949" s="27"/>
      <c r="F949" s="28"/>
      <c r="G949" s="19"/>
      <c r="H949" s="19"/>
      <c r="I949" s="19"/>
      <c r="J949" s="19"/>
      <c r="K949" s="19"/>
      <c r="L949" s="19"/>
      <c r="M949" s="19"/>
      <c r="N949" s="19"/>
      <c r="O949" s="19"/>
      <c r="P949" s="19"/>
      <c r="Q949" s="19"/>
      <c r="R949" s="19"/>
      <c r="S949" s="19"/>
      <c r="T949" s="19"/>
      <c r="U949" s="19"/>
      <c r="V949" s="19"/>
      <c r="W949" s="19"/>
      <c r="X949" s="19"/>
      <c r="Y949" s="19"/>
      <c r="Z949" s="19"/>
    </row>
    <row r="950" spans="1:26" ht="15.75" customHeight="1" x14ac:dyDescent="0.25">
      <c r="A950" s="19"/>
      <c r="B950" s="19"/>
      <c r="C950" s="27"/>
      <c r="D950" s="27"/>
      <c r="E950" s="27"/>
      <c r="F950" s="28"/>
      <c r="G950" s="19"/>
      <c r="H950" s="19"/>
      <c r="I950" s="19"/>
      <c r="J950" s="19"/>
      <c r="K950" s="19"/>
      <c r="L950" s="19"/>
      <c r="M950" s="19"/>
      <c r="N950" s="19"/>
      <c r="O950" s="19"/>
      <c r="P950" s="19"/>
      <c r="Q950" s="19"/>
      <c r="R950" s="19"/>
      <c r="S950" s="19"/>
      <c r="T950" s="19"/>
      <c r="U950" s="19"/>
      <c r="V950" s="19"/>
      <c r="W950" s="19"/>
      <c r="X950" s="19"/>
      <c r="Y950" s="19"/>
      <c r="Z950" s="19"/>
    </row>
    <row r="951" spans="1:26" ht="15.75" customHeight="1" x14ac:dyDescent="0.25">
      <c r="A951" s="19"/>
      <c r="B951" s="19"/>
      <c r="C951" s="27"/>
      <c r="D951" s="27"/>
      <c r="E951" s="27"/>
      <c r="F951" s="28"/>
      <c r="G951" s="19"/>
      <c r="H951" s="19"/>
      <c r="I951" s="19"/>
      <c r="J951" s="19"/>
      <c r="K951" s="19"/>
      <c r="L951" s="19"/>
      <c r="M951" s="19"/>
      <c r="N951" s="19"/>
      <c r="O951" s="19"/>
      <c r="P951" s="19"/>
      <c r="Q951" s="19"/>
      <c r="R951" s="19"/>
      <c r="S951" s="19"/>
      <c r="T951" s="19"/>
      <c r="U951" s="19"/>
      <c r="V951" s="19"/>
      <c r="W951" s="19"/>
      <c r="X951" s="19"/>
      <c r="Y951" s="19"/>
      <c r="Z951" s="19"/>
    </row>
    <row r="952" spans="1:26" ht="15.75" customHeight="1" x14ac:dyDescent="0.25">
      <c r="A952" s="19"/>
      <c r="B952" s="19"/>
      <c r="C952" s="27"/>
      <c r="D952" s="27"/>
      <c r="E952" s="27"/>
      <c r="F952" s="28"/>
      <c r="G952" s="19"/>
      <c r="H952" s="19"/>
      <c r="I952" s="19"/>
      <c r="J952" s="19"/>
      <c r="K952" s="19"/>
      <c r="L952" s="19"/>
      <c r="M952" s="19"/>
      <c r="N952" s="19"/>
      <c r="O952" s="19"/>
      <c r="P952" s="19"/>
      <c r="Q952" s="19"/>
      <c r="R952" s="19"/>
      <c r="S952" s="19"/>
      <c r="T952" s="19"/>
      <c r="U952" s="19"/>
      <c r="V952" s="19"/>
      <c r="W952" s="19"/>
      <c r="X952" s="19"/>
      <c r="Y952" s="19"/>
      <c r="Z952" s="19"/>
    </row>
    <row r="953" spans="1:26" ht="15.75" customHeight="1" x14ac:dyDescent="0.25">
      <c r="A953" s="19"/>
      <c r="B953" s="19"/>
      <c r="C953" s="27"/>
      <c r="D953" s="27"/>
      <c r="E953" s="27"/>
      <c r="F953" s="28"/>
      <c r="G953" s="19"/>
      <c r="H953" s="19"/>
      <c r="I953" s="19"/>
      <c r="J953" s="19"/>
      <c r="K953" s="19"/>
      <c r="L953" s="19"/>
      <c r="M953" s="19"/>
      <c r="N953" s="19"/>
      <c r="O953" s="19"/>
      <c r="P953" s="19"/>
      <c r="Q953" s="19"/>
      <c r="R953" s="19"/>
      <c r="S953" s="19"/>
      <c r="T953" s="19"/>
      <c r="U953" s="19"/>
      <c r="V953" s="19"/>
      <c r="W953" s="19"/>
      <c r="X953" s="19"/>
      <c r="Y953" s="19"/>
      <c r="Z953" s="19"/>
    </row>
    <row r="954" spans="1:26" ht="15.75" customHeight="1" x14ac:dyDescent="0.25">
      <c r="A954" s="19"/>
      <c r="B954" s="19"/>
      <c r="C954" s="27"/>
      <c r="D954" s="27"/>
      <c r="E954" s="27"/>
      <c r="F954" s="28"/>
      <c r="G954" s="19"/>
      <c r="H954" s="19"/>
      <c r="I954" s="19"/>
      <c r="J954" s="19"/>
      <c r="K954" s="19"/>
      <c r="L954" s="19"/>
      <c r="M954" s="19"/>
      <c r="N954" s="19"/>
      <c r="O954" s="19"/>
      <c r="P954" s="19"/>
      <c r="Q954" s="19"/>
      <c r="R954" s="19"/>
      <c r="S954" s="19"/>
      <c r="T954" s="19"/>
      <c r="U954" s="19"/>
      <c r="V954" s="19"/>
      <c r="W954" s="19"/>
      <c r="X954" s="19"/>
      <c r="Y954" s="19"/>
      <c r="Z954" s="19"/>
    </row>
    <row r="955" spans="1:26" ht="15.75" customHeight="1" x14ac:dyDescent="0.25">
      <c r="A955" s="19"/>
      <c r="B955" s="19"/>
      <c r="C955" s="27"/>
      <c r="D955" s="27"/>
      <c r="E955" s="27"/>
      <c r="F955" s="28"/>
      <c r="G955" s="19"/>
      <c r="H955" s="19"/>
      <c r="I955" s="19"/>
      <c r="J955" s="19"/>
      <c r="K955" s="19"/>
      <c r="L955" s="19"/>
      <c r="M955" s="19"/>
      <c r="N955" s="19"/>
      <c r="O955" s="19"/>
      <c r="P955" s="19"/>
      <c r="Q955" s="19"/>
      <c r="R955" s="19"/>
      <c r="S955" s="19"/>
      <c r="T955" s="19"/>
      <c r="U955" s="19"/>
      <c r="V955" s="19"/>
      <c r="W955" s="19"/>
      <c r="X955" s="19"/>
      <c r="Y955" s="19"/>
      <c r="Z955" s="19"/>
    </row>
    <row r="956" spans="1:26" ht="15.75" customHeight="1" x14ac:dyDescent="0.25">
      <c r="A956" s="19"/>
      <c r="B956" s="19"/>
      <c r="C956" s="27"/>
      <c r="D956" s="27"/>
      <c r="E956" s="27"/>
      <c r="F956" s="28"/>
      <c r="G956" s="19"/>
      <c r="H956" s="19"/>
      <c r="I956" s="19"/>
      <c r="J956" s="19"/>
      <c r="K956" s="19"/>
      <c r="L956" s="19"/>
      <c r="M956" s="19"/>
      <c r="N956" s="19"/>
      <c r="O956" s="19"/>
      <c r="P956" s="19"/>
      <c r="Q956" s="19"/>
      <c r="R956" s="19"/>
      <c r="S956" s="19"/>
      <c r="T956" s="19"/>
      <c r="U956" s="19"/>
      <c r="V956" s="19"/>
      <c r="W956" s="19"/>
      <c r="X956" s="19"/>
      <c r="Y956" s="19"/>
      <c r="Z956" s="19"/>
    </row>
    <row r="957" spans="1:26" ht="15.75" customHeight="1" x14ac:dyDescent="0.25">
      <c r="A957" s="19"/>
      <c r="B957" s="19"/>
      <c r="C957" s="27"/>
      <c r="D957" s="27"/>
      <c r="E957" s="27"/>
      <c r="F957" s="28"/>
      <c r="G957" s="19"/>
      <c r="H957" s="19"/>
      <c r="I957" s="19"/>
      <c r="J957" s="19"/>
      <c r="K957" s="19"/>
      <c r="L957" s="19"/>
      <c r="M957" s="19"/>
      <c r="N957" s="19"/>
      <c r="O957" s="19"/>
      <c r="P957" s="19"/>
      <c r="Q957" s="19"/>
      <c r="R957" s="19"/>
      <c r="S957" s="19"/>
      <c r="T957" s="19"/>
      <c r="U957" s="19"/>
      <c r="V957" s="19"/>
      <c r="W957" s="19"/>
      <c r="X957" s="19"/>
      <c r="Y957" s="19"/>
      <c r="Z957" s="19"/>
    </row>
    <row r="958" spans="1:26" ht="15.75" customHeight="1" x14ac:dyDescent="0.25">
      <c r="A958" s="19"/>
      <c r="B958" s="19"/>
      <c r="C958" s="27"/>
      <c r="D958" s="27"/>
      <c r="E958" s="27"/>
      <c r="F958" s="28"/>
      <c r="G958" s="19"/>
      <c r="H958" s="19"/>
      <c r="I958" s="19"/>
      <c r="J958" s="19"/>
      <c r="K958" s="19"/>
      <c r="L958" s="19"/>
      <c r="M958" s="19"/>
      <c r="N958" s="19"/>
      <c r="O958" s="19"/>
      <c r="P958" s="19"/>
      <c r="Q958" s="19"/>
      <c r="R958" s="19"/>
      <c r="S958" s="19"/>
      <c r="T958" s="19"/>
      <c r="U958" s="19"/>
      <c r="V958" s="19"/>
      <c r="W958" s="19"/>
      <c r="X958" s="19"/>
      <c r="Y958" s="19"/>
      <c r="Z958" s="19"/>
    </row>
    <row r="959" spans="1:26" ht="15.75" customHeight="1" x14ac:dyDescent="0.25">
      <c r="A959" s="19"/>
      <c r="B959" s="19"/>
      <c r="C959" s="27"/>
      <c r="D959" s="27"/>
      <c r="E959" s="27"/>
      <c r="F959" s="28"/>
      <c r="G959" s="19"/>
      <c r="H959" s="19"/>
      <c r="I959" s="19"/>
      <c r="J959" s="19"/>
      <c r="K959" s="19"/>
      <c r="L959" s="19"/>
      <c r="M959" s="19"/>
      <c r="N959" s="19"/>
      <c r="O959" s="19"/>
      <c r="P959" s="19"/>
      <c r="Q959" s="19"/>
      <c r="R959" s="19"/>
      <c r="S959" s="19"/>
      <c r="T959" s="19"/>
      <c r="U959" s="19"/>
      <c r="V959" s="19"/>
      <c r="W959" s="19"/>
      <c r="X959" s="19"/>
      <c r="Y959" s="19"/>
      <c r="Z959" s="19"/>
    </row>
    <row r="960" spans="1:26" ht="15.75" customHeight="1" x14ac:dyDescent="0.25">
      <c r="A960" s="19"/>
      <c r="B960" s="19"/>
      <c r="C960" s="27"/>
      <c r="D960" s="27"/>
      <c r="E960" s="27"/>
      <c r="F960" s="28"/>
      <c r="G960" s="19"/>
      <c r="H960" s="19"/>
      <c r="I960" s="19"/>
      <c r="J960" s="19"/>
      <c r="K960" s="19"/>
      <c r="L960" s="19"/>
      <c r="M960" s="19"/>
      <c r="N960" s="19"/>
      <c r="O960" s="19"/>
      <c r="P960" s="19"/>
      <c r="Q960" s="19"/>
      <c r="R960" s="19"/>
      <c r="S960" s="19"/>
      <c r="T960" s="19"/>
      <c r="U960" s="19"/>
      <c r="V960" s="19"/>
      <c r="W960" s="19"/>
      <c r="X960" s="19"/>
      <c r="Y960" s="19"/>
      <c r="Z960" s="19"/>
    </row>
    <row r="961" spans="1:26" ht="15.75" customHeight="1" x14ac:dyDescent="0.25">
      <c r="A961" s="19"/>
      <c r="B961" s="19"/>
      <c r="C961" s="27"/>
      <c r="D961" s="27"/>
      <c r="E961" s="27"/>
      <c r="F961" s="28"/>
      <c r="G961" s="19"/>
      <c r="H961" s="19"/>
      <c r="I961" s="19"/>
      <c r="J961" s="19"/>
      <c r="K961" s="19"/>
      <c r="L961" s="19"/>
      <c r="M961" s="19"/>
      <c r="N961" s="19"/>
      <c r="O961" s="19"/>
      <c r="P961" s="19"/>
      <c r="Q961" s="19"/>
      <c r="R961" s="19"/>
      <c r="S961" s="19"/>
      <c r="T961" s="19"/>
      <c r="U961" s="19"/>
      <c r="V961" s="19"/>
      <c r="W961" s="19"/>
      <c r="X961" s="19"/>
      <c r="Y961" s="19"/>
      <c r="Z961" s="19"/>
    </row>
    <row r="962" spans="1:26" ht="15.75" customHeight="1" x14ac:dyDescent="0.25">
      <c r="A962" s="19"/>
      <c r="B962" s="19"/>
      <c r="C962" s="27"/>
      <c r="D962" s="27"/>
      <c r="E962" s="27"/>
      <c r="F962" s="28"/>
      <c r="G962" s="19"/>
      <c r="H962" s="19"/>
      <c r="I962" s="19"/>
      <c r="J962" s="19"/>
      <c r="K962" s="19"/>
      <c r="L962" s="19"/>
      <c r="M962" s="19"/>
      <c r="N962" s="19"/>
      <c r="O962" s="19"/>
      <c r="P962" s="19"/>
      <c r="Q962" s="19"/>
      <c r="R962" s="19"/>
      <c r="S962" s="19"/>
      <c r="T962" s="19"/>
      <c r="U962" s="19"/>
      <c r="V962" s="19"/>
      <c r="W962" s="19"/>
      <c r="X962" s="19"/>
      <c r="Y962" s="19"/>
      <c r="Z962" s="19"/>
    </row>
    <row r="963" spans="1:26" ht="15.75" customHeight="1" x14ac:dyDescent="0.25">
      <c r="A963" s="19"/>
      <c r="B963" s="19"/>
      <c r="C963" s="27"/>
      <c r="D963" s="27"/>
      <c r="E963" s="27"/>
      <c r="F963" s="28"/>
      <c r="G963" s="19"/>
      <c r="H963" s="19"/>
      <c r="I963" s="19"/>
      <c r="J963" s="19"/>
      <c r="K963" s="19"/>
      <c r="L963" s="19"/>
      <c r="M963" s="19"/>
      <c r="N963" s="19"/>
      <c r="O963" s="19"/>
      <c r="P963" s="19"/>
      <c r="Q963" s="19"/>
      <c r="R963" s="19"/>
      <c r="S963" s="19"/>
      <c r="T963" s="19"/>
      <c r="U963" s="19"/>
      <c r="V963" s="19"/>
      <c r="W963" s="19"/>
      <c r="X963" s="19"/>
      <c r="Y963" s="19"/>
      <c r="Z963" s="19"/>
    </row>
    <row r="964" spans="1:26" ht="15.75" customHeight="1" x14ac:dyDescent="0.25">
      <c r="A964" s="19"/>
      <c r="B964" s="19"/>
      <c r="C964" s="27"/>
      <c r="D964" s="27"/>
      <c r="E964" s="27"/>
      <c r="F964" s="28"/>
      <c r="G964" s="19"/>
      <c r="H964" s="19"/>
      <c r="I964" s="19"/>
      <c r="J964" s="19"/>
      <c r="K964" s="19"/>
      <c r="L964" s="19"/>
      <c r="M964" s="19"/>
      <c r="N964" s="19"/>
      <c r="O964" s="19"/>
      <c r="P964" s="19"/>
      <c r="Q964" s="19"/>
      <c r="R964" s="19"/>
      <c r="S964" s="19"/>
      <c r="T964" s="19"/>
      <c r="U964" s="19"/>
      <c r="V964" s="19"/>
      <c r="W964" s="19"/>
      <c r="X964" s="19"/>
      <c r="Y964" s="19"/>
      <c r="Z964" s="19"/>
    </row>
    <row r="965" spans="1:26" ht="15.75" customHeight="1" x14ac:dyDescent="0.25">
      <c r="A965" s="19"/>
      <c r="B965" s="19"/>
      <c r="C965" s="27"/>
      <c r="D965" s="27"/>
      <c r="E965" s="27"/>
      <c r="F965" s="28"/>
      <c r="G965" s="19"/>
      <c r="H965" s="19"/>
      <c r="I965" s="19"/>
      <c r="J965" s="19"/>
      <c r="K965" s="19"/>
      <c r="L965" s="19"/>
      <c r="M965" s="19"/>
      <c r="N965" s="19"/>
      <c r="O965" s="19"/>
      <c r="P965" s="19"/>
      <c r="Q965" s="19"/>
      <c r="R965" s="19"/>
      <c r="S965" s="19"/>
      <c r="T965" s="19"/>
      <c r="U965" s="19"/>
      <c r="V965" s="19"/>
      <c r="W965" s="19"/>
      <c r="X965" s="19"/>
      <c r="Y965" s="19"/>
      <c r="Z965" s="19"/>
    </row>
    <row r="966" spans="1:26" ht="15.75" customHeight="1" x14ac:dyDescent="0.25">
      <c r="A966" s="19"/>
      <c r="B966" s="19"/>
      <c r="C966" s="27"/>
      <c r="D966" s="27"/>
      <c r="E966" s="27"/>
      <c r="F966" s="28"/>
      <c r="G966" s="19"/>
      <c r="H966" s="19"/>
      <c r="I966" s="19"/>
      <c r="J966" s="19"/>
      <c r="K966" s="19"/>
      <c r="L966" s="19"/>
      <c r="M966" s="19"/>
      <c r="N966" s="19"/>
      <c r="O966" s="19"/>
      <c r="P966" s="19"/>
      <c r="Q966" s="19"/>
      <c r="R966" s="19"/>
      <c r="S966" s="19"/>
      <c r="T966" s="19"/>
      <c r="U966" s="19"/>
      <c r="V966" s="19"/>
      <c r="W966" s="19"/>
      <c r="X966" s="19"/>
      <c r="Y966" s="19"/>
      <c r="Z966" s="19"/>
    </row>
    <row r="967" spans="1:26" ht="15.75" customHeight="1" x14ac:dyDescent="0.25">
      <c r="A967" s="19"/>
      <c r="B967" s="19"/>
      <c r="C967" s="27"/>
      <c r="D967" s="27"/>
      <c r="E967" s="27"/>
      <c r="F967" s="28"/>
      <c r="G967" s="19"/>
      <c r="H967" s="19"/>
      <c r="I967" s="19"/>
      <c r="J967" s="19"/>
      <c r="K967" s="19"/>
      <c r="L967" s="19"/>
      <c r="M967" s="19"/>
      <c r="N967" s="19"/>
      <c r="O967" s="19"/>
      <c r="P967" s="19"/>
      <c r="Q967" s="19"/>
      <c r="R967" s="19"/>
      <c r="S967" s="19"/>
      <c r="T967" s="19"/>
      <c r="U967" s="19"/>
      <c r="V967" s="19"/>
      <c r="W967" s="19"/>
      <c r="X967" s="19"/>
      <c r="Y967" s="19"/>
      <c r="Z967" s="19"/>
    </row>
    <row r="968" spans="1:26" ht="15.75" customHeight="1" x14ac:dyDescent="0.25">
      <c r="A968" s="19"/>
      <c r="B968" s="19"/>
      <c r="C968" s="27"/>
      <c r="D968" s="27"/>
      <c r="E968" s="27"/>
      <c r="F968" s="28"/>
      <c r="G968" s="19"/>
      <c r="H968" s="19"/>
      <c r="I968" s="19"/>
      <c r="J968" s="19"/>
      <c r="K968" s="19"/>
      <c r="L968" s="19"/>
      <c r="M968" s="19"/>
      <c r="N968" s="19"/>
      <c r="O968" s="19"/>
      <c r="P968" s="19"/>
      <c r="Q968" s="19"/>
      <c r="R968" s="19"/>
      <c r="S968" s="19"/>
      <c r="T968" s="19"/>
      <c r="U968" s="19"/>
      <c r="V968" s="19"/>
      <c r="W968" s="19"/>
      <c r="X968" s="19"/>
      <c r="Y968" s="19"/>
      <c r="Z968" s="19"/>
    </row>
    <row r="969" spans="1:26" ht="15.75" customHeight="1" x14ac:dyDescent="0.25">
      <c r="A969" s="19"/>
      <c r="B969" s="19"/>
      <c r="C969" s="27"/>
      <c r="D969" s="27"/>
      <c r="E969" s="27"/>
      <c r="F969" s="28"/>
      <c r="G969" s="19"/>
      <c r="H969" s="19"/>
      <c r="I969" s="19"/>
      <c r="J969" s="19"/>
      <c r="K969" s="19"/>
      <c r="L969" s="19"/>
      <c r="M969" s="19"/>
      <c r="N969" s="19"/>
      <c r="O969" s="19"/>
      <c r="P969" s="19"/>
      <c r="Q969" s="19"/>
      <c r="R969" s="19"/>
      <c r="S969" s="19"/>
      <c r="T969" s="19"/>
      <c r="U969" s="19"/>
      <c r="V969" s="19"/>
      <c r="W969" s="19"/>
      <c r="X969" s="19"/>
      <c r="Y969" s="19"/>
      <c r="Z969" s="19"/>
    </row>
    <row r="970" spans="1:26" ht="15.75" customHeight="1" x14ac:dyDescent="0.25">
      <c r="A970" s="19"/>
      <c r="B970" s="19"/>
      <c r="C970" s="27"/>
      <c r="D970" s="27"/>
      <c r="E970" s="27"/>
      <c r="F970" s="28"/>
      <c r="G970" s="19"/>
      <c r="H970" s="19"/>
      <c r="I970" s="19"/>
      <c r="J970" s="19"/>
      <c r="K970" s="19"/>
      <c r="L970" s="19"/>
      <c r="M970" s="19"/>
      <c r="N970" s="19"/>
      <c r="O970" s="19"/>
      <c r="P970" s="19"/>
      <c r="Q970" s="19"/>
      <c r="R970" s="19"/>
      <c r="S970" s="19"/>
      <c r="T970" s="19"/>
      <c r="U970" s="19"/>
      <c r="V970" s="19"/>
      <c r="W970" s="19"/>
      <c r="X970" s="19"/>
      <c r="Y970" s="19"/>
      <c r="Z970" s="19"/>
    </row>
    <row r="971" spans="1:26" ht="15.75" customHeight="1" x14ac:dyDescent="0.25">
      <c r="A971" s="19"/>
      <c r="B971" s="19"/>
      <c r="C971" s="27"/>
      <c r="D971" s="27"/>
      <c r="E971" s="27"/>
      <c r="F971" s="28"/>
      <c r="G971" s="19"/>
      <c r="H971" s="19"/>
      <c r="I971" s="19"/>
      <c r="J971" s="19"/>
      <c r="K971" s="19"/>
      <c r="L971" s="19"/>
      <c r="M971" s="19"/>
      <c r="N971" s="19"/>
      <c r="O971" s="19"/>
      <c r="P971" s="19"/>
      <c r="Q971" s="19"/>
      <c r="R971" s="19"/>
      <c r="S971" s="19"/>
      <c r="T971" s="19"/>
      <c r="U971" s="19"/>
      <c r="V971" s="19"/>
      <c r="W971" s="19"/>
      <c r="X971" s="19"/>
      <c r="Y971" s="19"/>
      <c r="Z971" s="19"/>
    </row>
    <row r="972" spans="1:26" ht="15.75" customHeight="1" x14ac:dyDescent="0.25">
      <c r="A972" s="19"/>
      <c r="B972" s="19"/>
      <c r="C972" s="27"/>
      <c r="D972" s="27"/>
      <c r="E972" s="27"/>
      <c r="F972" s="28"/>
      <c r="G972" s="19"/>
      <c r="H972" s="19"/>
      <c r="I972" s="19"/>
      <c r="J972" s="19"/>
      <c r="K972" s="19"/>
      <c r="L972" s="19"/>
      <c r="M972" s="19"/>
      <c r="N972" s="19"/>
      <c r="O972" s="19"/>
      <c r="P972" s="19"/>
      <c r="Q972" s="19"/>
      <c r="R972" s="19"/>
      <c r="S972" s="19"/>
      <c r="T972" s="19"/>
      <c r="U972" s="19"/>
      <c r="V972" s="19"/>
      <c r="W972" s="19"/>
      <c r="X972" s="19"/>
      <c r="Y972" s="19"/>
      <c r="Z972" s="19"/>
    </row>
    <row r="973" spans="1:26" ht="15.75" customHeight="1" x14ac:dyDescent="0.25">
      <c r="A973" s="19"/>
      <c r="B973" s="19"/>
      <c r="C973" s="27"/>
      <c r="D973" s="27"/>
      <c r="E973" s="27"/>
      <c r="F973" s="28"/>
      <c r="G973" s="19"/>
      <c r="H973" s="19"/>
      <c r="I973" s="19"/>
      <c r="J973" s="19"/>
      <c r="K973" s="19"/>
      <c r="L973" s="19"/>
      <c r="M973" s="19"/>
      <c r="N973" s="19"/>
      <c r="O973" s="19"/>
      <c r="P973" s="19"/>
      <c r="Q973" s="19"/>
      <c r="R973" s="19"/>
      <c r="S973" s="19"/>
      <c r="T973" s="19"/>
      <c r="U973" s="19"/>
      <c r="V973" s="19"/>
      <c r="W973" s="19"/>
      <c r="X973" s="19"/>
      <c r="Y973" s="19"/>
      <c r="Z973" s="19"/>
    </row>
    <row r="974" spans="1:26" ht="15.75" customHeight="1" x14ac:dyDescent="0.25">
      <c r="A974" s="19"/>
      <c r="B974" s="19"/>
      <c r="C974" s="27"/>
      <c r="D974" s="27"/>
      <c r="E974" s="27"/>
      <c r="F974" s="28"/>
      <c r="G974" s="19"/>
      <c r="H974" s="19"/>
      <c r="I974" s="19"/>
      <c r="J974" s="19"/>
      <c r="K974" s="19"/>
      <c r="L974" s="19"/>
      <c r="M974" s="19"/>
      <c r="N974" s="19"/>
      <c r="O974" s="19"/>
      <c r="P974" s="19"/>
      <c r="Q974" s="19"/>
      <c r="R974" s="19"/>
      <c r="S974" s="19"/>
      <c r="T974" s="19"/>
      <c r="U974" s="19"/>
      <c r="V974" s="19"/>
      <c r="W974" s="19"/>
      <c r="X974" s="19"/>
      <c r="Y974" s="19"/>
      <c r="Z974" s="19"/>
    </row>
    <row r="975" spans="1:26" ht="15.75" customHeight="1" x14ac:dyDescent="0.25">
      <c r="A975" s="19"/>
      <c r="B975" s="19"/>
      <c r="C975" s="27"/>
      <c r="D975" s="27"/>
      <c r="E975" s="27"/>
      <c r="F975" s="28"/>
      <c r="G975" s="19"/>
      <c r="H975" s="19"/>
      <c r="I975" s="19"/>
      <c r="J975" s="19"/>
      <c r="K975" s="19"/>
      <c r="L975" s="19"/>
      <c r="M975" s="19"/>
      <c r="N975" s="19"/>
      <c r="O975" s="19"/>
      <c r="P975" s="19"/>
      <c r="Q975" s="19"/>
      <c r="R975" s="19"/>
      <c r="S975" s="19"/>
      <c r="T975" s="19"/>
      <c r="U975" s="19"/>
      <c r="V975" s="19"/>
      <c r="W975" s="19"/>
      <c r="X975" s="19"/>
      <c r="Y975" s="19"/>
      <c r="Z975" s="19"/>
    </row>
    <row r="976" spans="1:26" ht="15.75" customHeight="1" x14ac:dyDescent="0.25">
      <c r="A976" s="19"/>
      <c r="B976" s="19"/>
      <c r="C976" s="27"/>
      <c r="D976" s="27"/>
      <c r="E976" s="27"/>
      <c r="F976" s="28"/>
      <c r="G976" s="19"/>
      <c r="H976" s="19"/>
      <c r="I976" s="19"/>
      <c r="J976" s="19"/>
      <c r="K976" s="19"/>
      <c r="L976" s="19"/>
      <c r="M976" s="19"/>
      <c r="N976" s="19"/>
      <c r="O976" s="19"/>
      <c r="P976" s="19"/>
      <c r="Q976" s="19"/>
      <c r="R976" s="19"/>
      <c r="S976" s="19"/>
      <c r="T976" s="19"/>
      <c r="U976" s="19"/>
      <c r="V976" s="19"/>
      <c r="W976" s="19"/>
      <c r="X976" s="19"/>
      <c r="Y976" s="19"/>
      <c r="Z976" s="19"/>
    </row>
    <row r="977" spans="1:26" ht="15.75" customHeight="1" x14ac:dyDescent="0.25">
      <c r="A977" s="19"/>
      <c r="B977" s="19"/>
      <c r="C977" s="27"/>
      <c r="D977" s="27"/>
      <c r="E977" s="27"/>
      <c r="F977" s="28"/>
      <c r="G977" s="19"/>
      <c r="H977" s="19"/>
      <c r="I977" s="19"/>
      <c r="J977" s="19"/>
      <c r="K977" s="19"/>
      <c r="L977" s="19"/>
      <c r="M977" s="19"/>
      <c r="N977" s="19"/>
      <c r="O977" s="19"/>
      <c r="P977" s="19"/>
      <c r="Q977" s="19"/>
      <c r="R977" s="19"/>
      <c r="S977" s="19"/>
      <c r="T977" s="19"/>
      <c r="U977" s="19"/>
      <c r="V977" s="19"/>
      <c r="W977" s="19"/>
      <c r="X977" s="19"/>
      <c r="Y977" s="19"/>
      <c r="Z977" s="19"/>
    </row>
    <row r="978" spans="1:26" ht="15.75" customHeight="1" x14ac:dyDescent="0.25">
      <c r="A978" s="19"/>
      <c r="B978" s="19"/>
      <c r="C978" s="27"/>
      <c r="D978" s="27"/>
      <c r="E978" s="27"/>
      <c r="F978" s="28"/>
      <c r="G978" s="19"/>
      <c r="H978" s="19"/>
      <c r="I978" s="19"/>
      <c r="J978" s="19"/>
      <c r="K978" s="19"/>
      <c r="L978" s="19"/>
      <c r="M978" s="19"/>
      <c r="N978" s="19"/>
      <c r="O978" s="19"/>
      <c r="P978" s="19"/>
      <c r="Q978" s="19"/>
      <c r="R978" s="19"/>
      <c r="S978" s="19"/>
      <c r="T978" s="19"/>
      <c r="U978" s="19"/>
      <c r="V978" s="19"/>
      <c r="W978" s="19"/>
      <c r="X978" s="19"/>
      <c r="Y978" s="19"/>
      <c r="Z978" s="19"/>
    </row>
    <row r="979" spans="1:26" ht="15.75" customHeight="1" x14ac:dyDescent="0.25">
      <c r="A979" s="19"/>
      <c r="B979" s="19"/>
      <c r="C979" s="27"/>
      <c r="D979" s="27"/>
      <c r="E979" s="27"/>
      <c r="F979" s="28"/>
      <c r="G979" s="19"/>
      <c r="H979" s="19"/>
      <c r="I979" s="19"/>
      <c r="J979" s="19"/>
      <c r="K979" s="19"/>
      <c r="L979" s="19"/>
      <c r="M979" s="19"/>
      <c r="N979" s="19"/>
      <c r="O979" s="19"/>
      <c r="P979" s="19"/>
      <c r="Q979" s="19"/>
      <c r="R979" s="19"/>
      <c r="S979" s="19"/>
      <c r="T979" s="19"/>
      <c r="U979" s="19"/>
      <c r="V979" s="19"/>
      <c r="W979" s="19"/>
      <c r="X979" s="19"/>
      <c r="Y979" s="19"/>
      <c r="Z979" s="19"/>
    </row>
    <row r="980" spans="1:26" ht="15.75" customHeight="1" x14ac:dyDescent="0.25">
      <c r="A980" s="19"/>
      <c r="B980" s="19"/>
      <c r="C980" s="27"/>
      <c r="D980" s="27"/>
      <c r="E980" s="27"/>
      <c r="F980" s="28"/>
      <c r="G980" s="19"/>
      <c r="H980" s="19"/>
      <c r="I980" s="19"/>
      <c r="J980" s="19"/>
      <c r="K980" s="19"/>
      <c r="L980" s="19"/>
      <c r="M980" s="19"/>
      <c r="N980" s="19"/>
      <c r="O980" s="19"/>
      <c r="P980" s="19"/>
      <c r="Q980" s="19"/>
      <c r="R980" s="19"/>
      <c r="S980" s="19"/>
      <c r="T980" s="19"/>
      <c r="U980" s="19"/>
      <c r="V980" s="19"/>
      <c r="W980" s="19"/>
      <c r="X980" s="19"/>
      <c r="Y980" s="19"/>
      <c r="Z980" s="19"/>
    </row>
    <row r="981" spans="1:26" ht="15.75" customHeight="1" x14ac:dyDescent="0.25">
      <c r="A981" s="19"/>
      <c r="B981" s="19"/>
      <c r="C981" s="27"/>
      <c r="D981" s="27"/>
      <c r="E981" s="27"/>
      <c r="F981" s="28"/>
      <c r="G981" s="19"/>
      <c r="H981" s="19"/>
      <c r="I981" s="19"/>
      <c r="J981" s="19"/>
      <c r="K981" s="19"/>
      <c r="L981" s="19"/>
      <c r="M981" s="19"/>
      <c r="N981" s="19"/>
      <c r="O981" s="19"/>
      <c r="P981" s="19"/>
      <c r="Q981" s="19"/>
      <c r="R981" s="19"/>
      <c r="S981" s="19"/>
      <c r="T981" s="19"/>
      <c r="U981" s="19"/>
      <c r="V981" s="19"/>
      <c r="W981" s="19"/>
      <c r="X981" s="19"/>
      <c r="Y981" s="19"/>
      <c r="Z981" s="19"/>
    </row>
    <row r="982" spans="1:26" ht="15.75" customHeight="1" x14ac:dyDescent="0.25">
      <c r="A982" s="19"/>
      <c r="B982" s="19"/>
      <c r="C982" s="27"/>
      <c r="D982" s="27"/>
      <c r="E982" s="27"/>
      <c r="F982" s="28"/>
      <c r="G982" s="19"/>
      <c r="H982" s="19"/>
      <c r="I982" s="19"/>
      <c r="J982" s="19"/>
      <c r="K982" s="19"/>
      <c r="L982" s="19"/>
      <c r="M982" s="19"/>
      <c r="N982" s="19"/>
      <c r="O982" s="19"/>
      <c r="P982" s="19"/>
      <c r="Q982" s="19"/>
      <c r="R982" s="19"/>
      <c r="S982" s="19"/>
      <c r="T982" s="19"/>
      <c r="U982" s="19"/>
      <c r="V982" s="19"/>
      <c r="W982" s="19"/>
      <c r="X982" s="19"/>
      <c r="Y982" s="19"/>
      <c r="Z982" s="19"/>
    </row>
    <row r="983" spans="1:26" ht="15.75" customHeight="1" x14ac:dyDescent="0.25">
      <c r="A983" s="19"/>
      <c r="B983" s="19"/>
      <c r="C983" s="27"/>
      <c r="D983" s="27"/>
      <c r="E983" s="27"/>
      <c r="F983" s="28"/>
      <c r="G983" s="19"/>
      <c r="H983" s="19"/>
      <c r="I983" s="19"/>
      <c r="J983" s="19"/>
      <c r="K983" s="19"/>
      <c r="L983" s="19"/>
      <c r="M983" s="19"/>
      <c r="N983" s="19"/>
      <c r="O983" s="19"/>
      <c r="P983" s="19"/>
      <c r="Q983" s="19"/>
      <c r="R983" s="19"/>
      <c r="S983" s="19"/>
      <c r="T983" s="19"/>
      <c r="U983" s="19"/>
      <c r="V983" s="19"/>
      <c r="W983" s="19"/>
      <c r="X983" s="19"/>
      <c r="Y983" s="19"/>
      <c r="Z983" s="19"/>
    </row>
    <row r="984" spans="1:26" ht="15.75" customHeight="1" x14ac:dyDescent="0.25">
      <c r="A984" s="19"/>
      <c r="B984" s="19"/>
      <c r="C984" s="27"/>
      <c r="D984" s="27"/>
      <c r="E984" s="27"/>
      <c r="F984" s="28"/>
      <c r="G984" s="19"/>
      <c r="H984" s="19"/>
      <c r="I984" s="19"/>
      <c r="J984" s="19"/>
      <c r="K984" s="19"/>
      <c r="L984" s="19"/>
      <c r="M984" s="19"/>
      <c r="N984" s="19"/>
      <c r="O984" s="19"/>
      <c r="P984" s="19"/>
      <c r="Q984" s="19"/>
      <c r="R984" s="19"/>
      <c r="S984" s="19"/>
      <c r="T984" s="19"/>
      <c r="U984" s="19"/>
      <c r="V984" s="19"/>
      <c r="W984" s="19"/>
      <c r="X984" s="19"/>
      <c r="Y984" s="19"/>
      <c r="Z984" s="19"/>
    </row>
    <row r="985" spans="1:26" ht="15.75" customHeight="1" x14ac:dyDescent="0.25">
      <c r="A985" s="19"/>
      <c r="B985" s="19"/>
      <c r="C985" s="27"/>
      <c r="D985" s="27"/>
      <c r="E985" s="27"/>
      <c r="F985" s="28"/>
      <c r="G985" s="19"/>
      <c r="H985" s="19"/>
      <c r="I985" s="19"/>
      <c r="J985" s="19"/>
      <c r="K985" s="19"/>
      <c r="L985" s="19"/>
      <c r="M985" s="19"/>
      <c r="N985" s="19"/>
      <c r="O985" s="19"/>
      <c r="P985" s="19"/>
      <c r="Q985" s="19"/>
      <c r="R985" s="19"/>
      <c r="S985" s="19"/>
      <c r="T985" s="19"/>
      <c r="U985" s="19"/>
      <c r="V985" s="19"/>
      <c r="W985" s="19"/>
      <c r="X985" s="19"/>
      <c r="Y985" s="19"/>
      <c r="Z985" s="19"/>
    </row>
    <row r="986" spans="1:26" ht="15.75" customHeight="1" x14ac:dyDescent="0.25">
      <c r="A986" s="19"/>
      <c r="B986" s="19"/>
      <c r="C986" s="27"/>
      <c r="D986" s="27"/>
      <c r="E986" s="27"/>
      <c r="F986" s="28"/>
      <c r="G986" s="19"/>
      <c r="H986" s="19"/>
      <c r="I986" s="19"/>
      <c r="J986" s="19"/>
      <c r="K986" s="19"/>
      <c r="L986" s="19"/>
      <c r="M986" s="19"/>
      <c r="N986" s="19"/>
      <c r="O986" s="19"/>
      <c r="P986" s="19"/>
      <c r="Q986" s="19"/>
      <c r="R986" s="19"/>
      <c r="S986" s="19"/>
      <c r="T986" s="19"/>
      <c r="U986" s="19"/>
      <c r="V986" s="19"/>
      <c r="W986" s="19"/>
      <c r="X986" s="19"/>
      <c r="Y986" s="19"/>
      <c r="Z986" s="19"/>
    </row>
    <row r="987" spans="1:26" ht="15.75" customHeight="1" x14ac:dyDescent="0.25">
      <c r="A987" s="19"/>
      <c r="B987" s="19"/>
      <c r="C987" s="27"/>
      <c r="D987" s="27"/>
      <c r="E987" s="27"/>
      <c r="F987" s="28"/>
      <c r="G987" s="19"/>
      <c r="H987" s="19"/>
      <c r="I987" s="19"/>
      <c r="J987" s="19"/>
      <c r="K987" s="19"/>
      <c r="L987" s="19"/>
      <c r="M987" s="19"/>
      <c r="N987" s="19"/>
      <c r="O987" s="19"/>
      <c r="P987" s="19"/>
      <c r="Q987" s="19"/>
      <c r="R987" s="19"/>
      <c r="S987" s="19"/>
      <c r="T987" s="19"/>
      <c r="U987" s="19"/>
      <c r="V987" s="19"/>
      <c r="W987" s="19"/>
      <c r="X987" s="19"/>
      <c r="Y987" s="19"/>
      <c r="Z987" s="19"/>
    </row>
    <row r="988" spans="1:26" ht="15.75" customHeight="1" x14ac:dyDescent="0.25">
      <c r="A988" s="19"/>
      <c r="B988" s="19"/>
      <c r="C988" s="27"/>
      <c r="D988" s="27"/>
      <c r="E988" s="27"/>
      <c r="F988" s="28"/>
      <c r="G988" s="19"/>
      <c r="H988" s="19"/>
      <c r="I988" s="19"/>
      <c r="J988" s="19"/>
      <c r="K988" s="19"/>
      <c r="L988" s="19"/>
      <c r="M988" s="19"/>
      <c r="N988" s="19"/>
      <c r="O988" s="19"/>
      <c r="P988" s="19"/>
      <c r="Q988" s="19"/>
      <c r="R988" s="19"/>
      <c r="S988" s="19"/>
      <c r="T988" s="19"/>
      <c r="U988" s="19"/>
      <c r="V988" s="19"/>
      <c r="W988" s="19"/>
      <c r="X988" s="19"/>
      <c r="Y988" s="19"/>
      <c r="Z988" s="19"/>
    </row>
    <row r="989" spans="1:26" ht="15.75" customHeight="1" x14ac:dyDescent="0.25">
      <c r="A989" s="19"/>
      <c r="B989" s="19"/>
      <c r="C989" s="27"/>
      <c r="D989" s="27"/>
      <c r="E989" s="27"/>
      <c r="F989" s="28"/>
      <c r="G989" s="19"/>
      <c r="H989" s="19"/>
      <c r="I989" s="19"/>
      <c r="J989" s="19"/>
      <c r="K989" s="19"/>
      <c r="L989" s="19"/>
      <c r="M989" s="19"/>
      <c r="N989" s="19"/>
      <c r="O989" s="19"/>
      <c r="P989" s="19"/>
      <c r="Q989" s="19"/>
      <c r="R989" s="19"/>
      <c r="S989" s="19"/>
      <c r="T989" s="19"/>
      <c r="U989" s="19"/>
      <c r="V989" s="19"/>
      <c r="W989" s="19"/>
      <c r="X989" s="19"/>
      <c r="Y989" s="19"/>
      <c r="Z989" s="19"/>
    </row>
    <row r="990" spans="1:26" ht="15.75" customHeight="1" x14ac:dyDescent="0.25">
      <c r="A990" s="19"/>
      <c r="B990" s="19"/>
      <c r="C990" s="27"/>
      <c r="D990" s="27"/>
      <c r="E990" s="27"/>
      <c r="F990" s="28"/>
      <c r="G990" s="19"/>
      <c r="H990" s="19"/>
      <c r="I990" s="19"/>
      <c r="J990" s="19"/>
      <c r="K990" s="19"/>
      <c r="L990" s="19"/>
      <c r="M990" s="19"/>
      <c r="N990" s="19"/>
      <c r="O990" s="19"/>
      <c r="P990" s="19"/>
      <c r="Q990" s="19"/>
      <c r="R990" s="19"/>
      <c r="S990" s="19"/>
      <c r="T990" s="19"/>
      <c r="U990" s="19"/>
      <c r="V990" s="19"/>
      <c r="W990" s="19"/>
      <c r="X990" s="19"/>
      <c r="Y990" s="19"/>
      <c r="Z990" s="19"/>
    </row>
    <row r="991" spans="1:26" ht="15.75" customHeight="1" x14ac:dyDescent="0.25">
      <c r="A991" s="19"/>
      <c r="B991" s="19"/>
      <c r="C991" s="27"/>
      <c r="D991" s="27"/>
      <c r="E991" s="27"/>
      <c r="F991" s="28"/>
      <c r="G991" s="19"/>
      <c r="H991" s="19"/>
      <c r="I991" s="19"/>
      <c r="J991" s="19"/>
      <c r="K991" s="19"/>
      <c r="L991" s="19"/>
      <c r="M991" s="19"/>
      <c r="N991" s="19"/>
      <c r="O991" s="19"/>
      <c r="P991" s="19"/>
      <c r="Q991" s="19"/>
      <c r="R991" s="19"/>
      <c r="S991" s="19"/>
      <c r="T991" s="19"/>
      <c r="U991" s="19"/>
      <c r="V991" s="19"/>
      <c r="W991" s="19"/>
      <c r="X991" s="19"/>
      <c r="Y991" s="19"/>
      <c r="Z991" s="19"/>
    </row>
    <row r="992" spans="1:26" ht="15.75" customHeight="1" x14ac:dyDescent="0.25">
      <c r="A992" s="19"/>
      <c r="B992" s="19"/>
      <c r="C992" s="27"/>
      <c r="D992" s="27"/>
      <c r="E992" s="27"/>
      <c r="F992" s="28"/>
      <c r="G992" s="19"/>
      <c r="H992" s="19"/>
      <c r="I992" s="19"/>
      <c r="J992" s="19"/>
      <c r="K992" s="19"/>
      <c r="L992" s="19"/>
      <c r="M992" s="19"/>
      <c r="N992" s="19"/>
      <c r="O992" s="19"/>
      <c r="P992" s="19"/>
      <c r="Q992" s="19"/>
      <c r="R992" s="19"/>
      <c r="S992" s="19"/>
      <c r="T992" s="19"/>
      <c r="U992" s="19"/>
      <c r="V992" s="19"/>
      <c r="W992" s="19"/>
      <c r="X992" s="19"/>
      <c r="Y992" s="19"/>
      <c r="Z992" s="19"/>
    </row>
    <row r="993" spans="1:26" ht="15.75" customHeight="1" x14ac:dyDescent="0.25">
      <c r="A993" s="19"/>
      <c r="B993" s="19"/>
      <c r="C993" s="27"/>
      <c r="D993" s="27"/>
      <c r="E993" s="27"/>
      <c r="F993" s="28"/>
      <c r="G993" s="19"/>
      <c r="H993" s="19"/>
      <c r="I993" s="19"/>
      <c r="J993" s="19"/>
      <c r="K993" s="19"/>
      <c r="L993" s="19"/>
      <c r="M993" s="19"/>
      <c r="N993" s="19"/>
      <c r="O993" s="19"/>
      <c r="P993" s="19"/>
      <c r="Q993" s="19"/>
      <c r="R993" s="19"/>
      <c r="S993" s="19"/>
      <c r="T993" s="19"/>
      <c r="U993" s="19"/>
      <c r="V993" s="19"/>
      <c r="W993" s="19"/>
      <c r="X993" s="19"/>
      <c r="Y993" s="19"/>
      <c r="Z993" s="19"/>
    </row>
    <row r="994" spans="1:26" ht="15.75" customHeight="1" x14ac:dyDescent="0.25">
      <c r="A994" s="19"/>
      <c r="B994" s="19"/>
      <c r="C994" s="27"/>
      <c r="D994" s="27"/>
      <c r="E994" s="27"/>
      <c r="F994" s="28"/>
      <c r="G994" s="19"/>
      <c r="H994" s="19"/>
      <c r="I994" s="19"/>
      <c r="J994" s="19"/>
      <c r="K994" s="19"/>
      <c r="L994" s="19"/>
      <c r="M994" s="19"/>
      <c r="N994" s="19"/>
      <c r="O994" s="19"/>
      <c r="P994" s="19"/>
      <c r="Q994" s="19"/>
      <c r="R994" s="19"/>
      <c r="S994" s="19"/>
      <c r="T994" s="19"/>
      <c r="U994" s="19"/>
      <c r="V994" s="19"/>
      <c r="W994" s="19"/>
      <c r="X994" s="19"/>
      <c r="Y994" s="19"/>
      <c r="Z994" s="19"/>
    </row>
    <row r="995" spans="1:26" ht="15.75" customHeight="1" x14ac:dyDescent="0.25">
      <c r="A995" s="19"/>
      <c r="B995" s="19"/>
      <c r="C995" s="27"/>
      <c r="D995" s="27"/>
      <c r="E995" s="27"/>
      <c r="F995" s="28"/>
      <c r="G995" s="19"/>
      <c r="H995" s="19"/>
      <c r="I995" s="19"/>
      <c r="J995" s="19"/>
      <c r="K995" s="19"/>
      <c r="L995" s="19"/>
      <c r="M995" s="19"/>
      <c r="N995" s="19"/>
      <c r="O995" s="19"/>
      <c r="P995" s="19"/>
      <c r="Q995" s="19"/>
      <c r="R995" s="19"/>
      <c r="S995" s="19"/>
      <c r="T995" s="19"/>
      <c r="U995" s="19"/>
      <c r="V995" s="19"/>
      <c r="W995" s="19"/>
      <c r="X995" s="19"/>
      <c r="Y995" s="19"/>
      <c r="Z995" s="19"/>
    </row>
    <row r="996" spans="1:26" ht="15.75" customHeight="1" x14ac:dyDescent="0.25">
      <c r="A996" s="19"/>
      <c r="B996" s="19"/>
      <c r="C996" s="27"/>
      <c r="D996" s="27"/>
      <c r="E996" s="27"/>
      <c r="F996" s="28"/>
      <c r="G996" s="19"/>
      <c r="H996" s="19"/>
      <c r="I996" s="19"/>
      <c r="J996" s="19"/>
      <c r="K996" s="19"/>
      <c r="L996" s="19"/>
      <c r="M996" s="19"/>
      <c r="N996" s="19"/>
      <c r="O996" s="19"/>
      <c r="P996" s="19"/>
      <c r="Q996" s="19"/>
      <c r="R996" s="19"/>
      <c r="S996" s="19"/>
      <c r="T996" s="19"/>
      <c r="U996" s="19"/>
      <c r="V996" s="19"/>
      <c r="W996" s="19"/>
      <c r="X996" s="19"/>
      <c r="Y996" s="19"/>
      <c r="Z996" s="19"/>
    </row>
    <row r="997" spans="1:26" ht="15.75" customHeight="1" x14ac:dyDescent="0.25">
      <c r="A997" s="19"/>
      <c r="B997" s="19"/>
      <c r="C997" s="27"/>
      <c r="D997" s="27"/>
      <c r="E997" s="27"/>
      <c r="F997" s="28"/>
      <c r="G997" s="19"/>
      <c r="H997" s="19"/>
      <c r="I997" s="19"/>
      <c r="J997" s="19"/>
      <c r="K997" s="19"/>
      <c r="L997" s="19"/>
      <c r="M997" s="19"/>
      <c r="N997" s="19"/>
      <c r="O997" s="19"/>
      <c r="P997" s="19"/>
      <c r="Q997" s="19"/>
      <c r="R997" s="19"/>
      <c r="S997" s="19"/>
      <c r="T997" s="19"/>
      <c r="U997" s="19"/>
      <c r="V997" s="19"/>
      <c r="W997" s="19"/>
      <c r="X997" s="19"/>
      <c r="Y997" s="19"/>
      <c r="Z997" s="19"/>
    </row>
    <row r="998" spans="1:26" ht="15.75" customHeight="1" x14ac:dyDescent="0.25">
      <c r="A998" s="19"/>
      <c r="B998" s="19"/>
      <c r="C998" s="27"/>
      <c r="D998" s="27"/>
      <c r="E998" s="27"/>
      <c r="F998" s="28"/>
      <c r="G998" s="19"/>
      <c r="H998" s="19"/>
      <c r="I998" s="19"/>
      <c r="J998" s="19"/>
      <c r="K998" s="19"/>
      <c r="L998" s="19"/>
      <c r="M998" s="19"/>
      <c r="N998" s="19"/>
      <c r="O998" s="19"/>
      <c r="P998" s="19"/>
      <c r="Q998" s="19"/>
      <c r="R998" s="19"/>
      <c r="S998" s="19"/>
      <c r="T998" s="19"/>
      <c r="U998" s="19"/>
      <c r="V998" s="19"/>
      <c r="W998" s="19"/>
      <c r="X998" s="19"/>
      <c r="Y998" s="19"/>
      <c r="Z998" s="19"/>
    </row>
    <row r="999" spans="1:26" ht="15.75" customHeight="1" x14ac:dyDescent="0.25">
      <c r="A999" s="19"/>
      <c r="B999" s="19"/>
      <c r="C999" s="27"/>
      <c r="D999" s="27"/>
      <c r="E999" s="27"/>
      <c r="F999" s="28"/>
      <c r="G999" s="19"/>
      <c r="H999" s="19"/>
      <c r="I999" s="19"/>
      <c r="J999" s="19"/>
      <c r="K999" s="19"/>
      <c r="L999" s="19"/>
      <c r="M999" s="19"/>
      <c r="N999" s="19"/>
      <c r="O999" s="19"/>
      <c r="P999" s="19"/>
      <c r="Q999" s="19"/>
      <c r="R999" s="19"/>
      <c r="S999" s="19"/>
      <c r="T999" s="19"/>
      <c r="U999" s="19"/>
      <c r="V999" s="19"/>
      <c r="W999" s="19"/>
      <c r="X999" s="19"/>
      <c r="Y999" s="19"/>
      <c r="Z999" s="19"/>
    </row>
    <row r="1000" spans="1:26" ht="15.75" customHeight="1" x14ac:dyDescent="0.25">
      <c r="A1000" s="19"/>
      <c r="B1000" s="19"/>
      <c r="C1000" s="27"/>
      <c r="D1000" s="27"/>
      <c r="E1000" s="27"/>
      <c r="F1000" s="28"/>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1:26" ht="15.75" customHeight="1" x14ac:dyDescent="0.25">
      <c r="A1001" s="19"/>
      <c r="B1001" s="19"/>
      <c r="C1001" s="27"/>
      <c r="D1001" s="27"/>
      <c r="E1001" s="27"/>
      <c r="F1001" s="28"/>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1:26" ht="15.75" customHeight="1" x14ac:dyDescent="0.25">
      <c r="A1002" s="19"/>
      <c r="B1002" s="19"/>
      <c r="C1002" s="27"/>
      <c r="D1002" s="27"/>
      <c r="E1002" s="27"/>
      <c r="F1002" s="28"/>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1:26" ht="15.75" customHeight="1" x14ac:dyDescent="0.25">
      <c r="A1003" s="19"/>
      <c r="B1003" s="19"/>
      <c r="C1003" s="27"/>
      <c r="D1003" s="27"/>
      <c r="E1003" s="27"/>
      <c r="F1003" s="28"/>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1:26" ht="15.75" customHeight="1" x14ac:dyDescent="0.25">
      <c r="A1004" s="19"/>
      <c r="B1004" s="19"/>
      <c r="C1004" s="27"/>
      <c r="D1004" s="27"/>
      <c r="E1004" s="27"/>
      <c r="F1004" s="28"/>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1:26" ht="15.75" customHeight="1" x14ac:dyDescent="0.25">
      <c r="A1005" s="19"/>
      <c r="B1005" s="19"/>
      <c r="C1005" s="27"/>
      <c r="D1005" s="27"/>
      <c r="E1005" s="27"/>
      <c r="F1005" s="28"/>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1:26" ht="15.75" customHeight="1" x14ac:dyDescent="0.25">
      <c r="A1006" s="19"/>
      <c r="B1006" s="19"/>
      <c r="C1006" s="27"/>
      <c r="D1006" s="27"/>
      <c r="E1006" s="27"/>
      <c r="F1006" s="28"/>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1:26" ht="15.75" customHeight="1" x14ac:dyDescent="0.25">
      <c r="A1007" s="19"/>
      <c r="B1007" s="19"/>
      <c r="C1007" s="27"/>
      <c r="D1007" s="27"/>
      <c r="E1007" s="27"/>
      <c r="F1007" s="28"/>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1:26" ht="15.75" customHeight="1" x14ac:dyDescent="0.25">
      <c r="A1008" s="19"/>
      <c r="B1008" s="19"/>
      <c r="C1008" s="27"/>
      <c r="D1008" s="27"/>
      <c r="E1008" s="27"/>
      <c r="F1008" s="28"/>
      <c r="G1008" s="19"/>
      <c r="H1008" s="19"/>
      <c r="I1008" s="19"/>
      <c r="J1008" s="19"/>
      <c r="K1008" s="19"/>
      <c r="L1008" s="19"/>
      <c r="M1008" s="19"/>
      <c r="N1008" s="19"/>
      <c r="O1008" s="19"/>
      <c r="P1008" s="19"/>
      <c r="Q1008" s="19"/>
      <c r="R1008" s="19"/>
      <c r="S1008" s="19"/>
      <c r="T1008" s="19"/>
      <c r="U1008" s="19"/>
      <c r="V1008" s="19"/>
      <c r="W1008" s="19"/>
      <c r="X1008" s="19"/>
      <c r="Y1008" s="19"/>
      <c r="Z1008"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62ABE-CBA7-41F5-ABDE-715799DE03AC}">
  <sheetPr>
    <pageSetUpPr fitToPage="1"/>
  </sheetPr>
  <dimension ref="A1:Z696"/>
  <sheetViews>
    <sheetView view="pageBreakPreview" topLeftCell="A46" zoomScaleNormal="100" zoomScaleSheetLayoutView="100" workbookViewId="0">
      <selection activeCell="B93" sqref="B93"/>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7"/>
      <c r="D1" s="27"/>
      <c r="E1" s="27"/>
      <c r="F1" s="28"/>
      <c r="G1" s="19"/>
      <c r="H1" s="19"/>
      <c r="I1" s="19"/>
      <c r="J1" s="19"/>
      <c r="K1" s="19"/>
      <c r="L1" s="19"/>
      <c r="M1" s="19"/>
      <c r="N1" s="19"/>
      <c r="O1" s="19"/>
      <c r="P1" s="19"/>
      <c r="Q1" s="19"/>
      <c r="R1" s="19"/>
      <c r="S1" s="19"/>
      <c r="T1" s="19"/>
      <c r="U1" s="19"/>
      <c r="V1" s="19"/>
      <c r="W1" s="19"/>
      <c r="X1" s="19"/>
      <c r="Y1" s="19"/>
      <c r="Z1" s="19"/>
    </row>
    <row r="2" spans="1:26" ht="15.6" x14ac:dyDescent="0.25">
      <c r="A2" s="29" t="str">
        <f>General!A2</f>
        <v>PRENTON RUFC CHANGING ROOMS</v>
      </c>
      <c r="B2" s="19"/>
      <c r="C2" s="27"/>
      <c r="D2" s="27"/>
      <c r="E2" s="27"/>
      <c r="F2" s="28"/>
      <c r="G2" s="19"/>
      <c r="H2" s="19"/>
      <c r="I2" s="19"/>
      <c r="J2" s="19"/>
      <c r="K2" s="19"/>
      <c r="L2" s="19"/>
      <c r="M2" s="19"/>
      <c r="N2" s="19"/>
      <c r="O2" s="19"/>
      <c r="P2" s="19"/>
      <c r="Q2" s="19"/>
      <c r="R2" s="19"/>
      <c r="S2" s="19"/>
      <c r="T2" s="19"/>
      <c r="U2" s="19"/>
      <c r="V2" s="19"/>
      <c r="W2" s="19"/>
      <c r="X2" s="19"/>
      <c r="Y2" s="19"/>
      <c r="Z2" s="19"/>
    </row>
    <row r="3" spans="1:26" x14ac:dyDescent="0.25">
      <c r="A3" s="19"/>
      <c r="B3" s="19"/>
      <c r="C3" s="27"/>
      <c r="D3" s="27"/>
      <c r="E3" s="27"/>
      <c r="F3" s="28"/>
      <c r="G3" s="19"/>
      <c r="H3" s="19"/>
      <c r="I3" s="19"/>
      <c r="J3" s="19"/>
      <c r="K3" s="19"/>
      <c r="L3" s="19"/>
      <c r="M3" s="19"/>
      <c r="N3" s="19"/>
      <c r="O3" s="19"/>
      <c r="P3" s="19"/>
      <c r="Q3" s="19"/>
      <c r="R3" s="19"/>
      <c r="S3" s="19"/>
      <c r="T3" s="19"/>
      <c r="U3" s="19"/>
      <c r="V3" s="19"/>
      <c r="W3" s="19"/>
      <c r="X3" s="19"/>
      <c r="Y3" s="19"/>
      <c r="Z3" s="19"/>
    </row>
    <row r="4" spans="1:26" ht="15.6" x14ac:dyDescent="0.25">
      <c r="A4" s="29" t="s">
        <v>170</v>
      </c>
      <c r="B4" s="19"/>
      <c r="C4" s="27"/>
      <c r="D4" s="27"/>
      <c r="E4" s="27"/>
      <c r="F4" s="28"/>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7"/>
      <c r="D5" s="27"/>
      <c r="E5" s="27"/>
      <c r="F5" s="28"/>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30"/>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7" t="s">
        <v>20</v>
      </c>
      <c r="C8" s="24"/>
      <c r="D8" s="27"/>
      <c r="E8" s="18"/>
      <c r="F8" s="5"/>
      <c r="G8" s="19"/>
      <c r="H8" s="19"/>
      <c r="I8" s="19"/>
      <c r="J8" s="19"/>
      <c r="K8" s="19"/>
      <c r="L8" s="19"/>
      <c r="M8" s="19"/>
      <c r="N8" s="19"/>
      <c r="O8" s="19"/>
      <c r="P8" s="19"/>
      <c r="Q8" s="19"/>
      <c r="R8" s="19"/>
      <c r="S8" s="19"/>
      <c r="T8" s="19"/>
      <c r="U8" s="19"/>
      <c r="V8" s="19"/>
      <c r="W8" s="19"/>
      <c r="X8" s="19"/>
      <c r="Y8" s="19"/>
      <c r="Z8" s="19"/>
    </row>
    <row r="9" spans="1:26" x14ac:dyDescent="0.25">
      <c r="A9" s="14"/>
      <c r="B9" s="23"/>
      <c r="C9" s="24"/>
      <c r="D9" s="27"/>
      <c r="E9" s="18"/>
      <c r="F9" s="5"/>
      <c r="G9" s="19"/>
      <c r="H9" s="19"/>
      <c r="I9" s="19"/>
      <c r="J9" s="19"/>
      <c r="K9" s="19"/>
      <c r="L9" s="19"/>
      <c r="M9" s="19"/>
      <c r="N9" s="19"/>
      <c r="O9" s="19"/>
      <c r="P9" s="19"/>
      <c r="Q9" s="19"/>
      <c r="R9" s="19"/>
      <c r="S9" s="19"/>
      <c r="T9" s="19"/>
      <c r="U9" s="19"/>
      <c r="V9" s="19"/>
      <c r="W9" s="19"/>
      <c r="X9" s="19"/>
      <c r="Y9" s="19"/>
      <c r="Z9" s="19"/>
    </row>
    <row r="10" spans="1:26" x14ac:dyDescent="0.25">
      <c r="A10" s="14"/>
      <c r="B10" s="36" t="s">
        <v>89</v>
      </c>
      <c r="C10" s="24"/>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5"/>
      <c r="C11" s="24"/>
      <c r="D11" s="1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14">
        <f>MAX($A$7:A10)+1</f>
        <v>1</v>
      </c>
      <c r="B12" s="21" t="s">
        <v>90</v>
      </c>
      <c r="C12" s="16">
        <v>1</v>
      </c>
      <c r="D12" s="17" t="s">
        <v>44</v>
      </c>
      <c r="E12" s="18"/>
      <c r="F12" s="5">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4"/>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f>MAX($A$7:A13)+1</f>
        <v>2</v>
      </c>
      <c r="B14" s="21" t="s">
        <v>91</v>
      </c>
      <c r="C14" s="16">
        <v>1</v>
      </c>
      <c r="D14" s="17" t="s">
        <v>44</v>
      </c>
      <c r="E14" s="18"/>
      <c r="F14" s="5">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24"/>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36" t="s">
        <v>92</v>
      </c>
      <c r="C16" s="16"/>
      <c r="D16" s="1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16"/>
      <c r="D17" s="1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f>MAX($A$7:A17)+1</f>
        <v>3</v>
      </c>
      <c r="B18" s="21" t="s">
        <v>93</v>
      </c>
      <c r="C18" s="16">
        <f>(12.3*21.6)+(11*2.5)</f>
        <v>293.18</v>
      </c>
      <c r="D18" s="17" t="s">
        <v>124</v>
      </c>
      <c r="E18" s="18"/>
      <c r="F18" s="5">
        <f>C18*E18</f>
        <v>0</v>
      </c>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c r="C19" s="24"/>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14">
        <f>MAX($A$7:A19)+1</f>
        <v>4</v>
      </c>
      <c r="B20" s="21" t="s">
        <v>95</v>
      </c>
      <c r="C20" s="16">
        <v>1</v>
      </c>
      <c r="D20" s="17" t="s">
        <v>44</v>
      </c>
      <c r="E20" s="18"/>
      <c r="F20" s="5">
        <f>C20*E20</f>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c r="C21" s="24"/>
      <c r="D21" s="17"/>
      <c r="E21" s="18"/>
      <c r="F21" s="5"/>
      <c r="G21" s="19"/>
      <c r="H21" s="19"/>
      <c r="I21" s="19"/>
      <c r="J21" s="19"/>
      <c r="K21" s="19"/>
      <c r="L21" s="19"/>
      <c r="M21" s="19"/>
      <c r="N21" s="19"/>
      <c r="O21" s="19"/>
      <c r="P21" s="19"/>
      <c r="Q21" s="19"/>
      <c r="R21" s="19"/>
      <c r="S21" s="19"/>
      <c r="T21" s="19"/>
      <c r="U21" s="19"/>
      <c r="V21" s="19"/>
      <c r="W21" s="19"/>
      <c r="X21" s="19"/>
      <c r="Y21" s="19"/>
      <c r="Z21" s="19"/>
    </row>
    <row r="22" spans="1:26" x14ac:dyDescent="0.25">
      <c r="A22" s="14"/>
      <c r="B22" s="36" t="s">
        <v>94</v>
      </c>
      <c r="C22" s="16"/>
      <c r="D22" s="17"/>
      <c r="E22" s="18"/>
      <c r="F22" s="5"/>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24"/>
      <c r="D23" s="17"/>
      <c r="E23" s="18"/>
      <c r="F23" s="5"/>
      <c r="G23" s="19"/>
      <c r="H23" s="19"/>
      <c r="I23" s="19"/>
      <c r="J23" s="19"/>
      <c r="K23" s="19"/>
      <c r="L23" s="19"/>
      <c r="M23" s="19"/>
      <c r="N23" s="19"/>
      <c r="O23" s="19"/>
      <c r="P23" s="19"/>
      <c r="Q23" s="19"/>
      <c r="R23" s="19"/>
      <c r="S23" s="19"/>
      <c r="T23" s="19"/>
      <c r="U23" s="19"/>
      <c r="V23" s="19"/>
      <c r="W23" s="19"/>
      <c r="X23" s="19"/>
      <c r="Y23" s="19"/>
      <c r="Z23" s="19"/>
    </row>
    <row r="24" spans="1:26" x14ac:dyDescent="0.25">
      <c r="A24" s="14">
        <f>MAX($A$7:A23)+1</f>
        <v>5</v>
      </c>
      <c r="B24" s="30" t="s">
        <v>125</v>
      </c>
      <c r="C24" s="16">
        <f>109-37</f>
        <v>72</v>
      </c>
      <c r="D24" s="17" t="s">
        <v>126</v>
      </c>
      <c r="E24" s="18"/>
      <c r="F24" s="5">
        <f>C24*E24</f>
        <v>0</v>
      </c>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c r="C25" s="24"/>
      <c r="D25" s="17"/>
      <c r="E25" s="18"/>
      <c r="F25" s="5"/>
      <c r="G25" s="19"/>
      <c r="H25" s="19"/>
      <c r="I25" s="19"/>
      <c r="J25" s="19"/>
      <c r="K25" s="19"/>
      <c r="L25" s="19"/>
      <c r="M25" s="19"/>
      <c r="N25" s="19"/>
      <c r="O25" s="19"/>
      <c r="P25" s="19"/>
      <c r="Q25" s="19"/>
      <c r="R25" s="19"/>
      <c r="S25" s="19"/>
      <c r="T25" s="19"/>
      <c r="U25" s="19"/>
      <c r="V25" s="19"/>
      <c r="W25" s="19"/>
      <c r="X25" s="19"/>
      <c r="Y25" s="19"/>
      <c r="Z25" s="19"/>
    </row>
    <row r="26" spans="1:26" x14ac:dyDescent="0.25">
      <c r="A26" s="14">
        <f>MAX($A$7:A25)+1</f>
        <v>6</v>
      </c>
      <c r="B26" s="30" t="s">
        <v>159</v>
      </c>
      <c r="C26" s="16">
        <v>37</v>
      </c>
      <c r="D26" s="17" t="s">
        <v>126</v>
      </c>
      <c r="E26" s="18"/>
      <c r="F26" s="5">
        <f>C26*E26</f>
        <v>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1"/>
      <c r="C27" s="24"/>
      <c r="D27" s="1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f>MAX($A$7:A27)+1</f>
        <v>7</v>
      </c>
      <c r="B28" s="21" t="s">
        <v>95</v>
      </c>
      <c r="C28" s="16">
        <v>1</v>
      </c>
      <c r="D28" s="17" t="s">
        <v>44</v>
      </c>
      <c r="E28" s="18"/>
      <c r="F28" s="5">
        <f>C28*E28</f>
        <v>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5"/>
      <c r="C29" s="24"/>
      <c r="D29" s="17"/>
      <c r="E29" s="18"/>
      <c r="F29" s="5"/>
      <c r="G29" s="19"/>
      <c r="H29" s="19"/>
      <c r="I29" s="19"/>
      <c r="J29" s="19"/>
      <c r="K29" s="19"/>
      <c r="L29" s="19"/>
      <c r="M29" s="19"/>
      <c r="N29" s="19"/>
      <c r="O29" s="19"/>
      <c r="P29" s="19"/>
      <c r="Q29" s="19"/>
      <c r="R29" s="19"/>
      <c r="S29" s="19"/>
      <c r="T29" s="19"/>
      <c r="U29" s="19"/>
      <c r="V29" s="19"/>
      <c r="W29" s="19"/>
      <c r="X29" s="19"/>
      <c r="Y29" s="19"/>
      <c r="Z29" s="19"/>
    </row>
    <row r="30" spans="1:26" x14ac:dyDescent="0.25">
      <c r="A30" s="14">
        <f>MAX($A$7:A29)+1</f>
        <v>8</v>
      </c>
      <c r="B30" s="21" t="s">
        <v>127</v>
      </c>
      <c r="C30" s="16">
        <v>109</v>
      </c>
      <c r="D30" s="17" t="s">
        <v>126</v>
      </c>
      <c r="E30" s="18"/>
      <c r="F30" s="5">
        <f>C30*E30</f>
        <v>0</v>
      </c>
      <c r="G30" s="19"/>
      <c r="H30" s="19"/>
      <c r="I30" s="19"/>
      <c r="J30" s="19"/>
      <c r="K30" s="19"/>
      <c r="L30" s="19"/>
      <c r="M30" s="19"/>
      <c r="N30" s="19"/>
      <c r="O30" s="19"/>
      <c r="P30" s="19"/>
      <c r="Q30" s="19"/>
      <c r="R30" s="19"/>
      <c r="S30" s="19"/>
      <c r="T30" s="19"/>
      <c r="U30" s="19"/>
      <c r="V30" s="19"/>
      <c r="W30" s="19"/>
      <c r="X30" s="19"/>
      <c r="Y30" s="19"/>
      <c r="Z30" s="19"/>
    </row>
    <row r="31" spans="1:26" x14ac:dyDescent="0.25">
      <c r="A31" s="14"/>
      <c r="B31" s="25"/>
      <c r="C31" s="24"/>
      <c r="D31" s="17"/>
      <c r="E31" s="18"/>
      <c r="F31" s="5"/>
      <c r="G31" s="19"/>
      <c r="H31" s="19"/>
      <c r="I31" s="19"/>
      <c r="J31" s="19"/>
      <c r="K31" s="19"/>
      <c r="L31" s="19"/>
      <c r="M31" s="19"/>
      <c r="N31" s="19"/>
      <c r="O31" s="19"/>
      <c r="P31" s="19"/>
      <c r="Q31" s="19"/>
      <c r="R31" s="19"/>
      <c r="S31" s="19"/>
      <c r="T31" s="19"/>
      <c r="U31" s="19"/>
      <c r="V31" s="19"/>
      <c r="W31" s="19"/>
      <c r="X31" s="19"/>
      <c r="Y31" s="19"/>
      <c r="Z31" s="19"/>
    </row>
    <row r="32" spans="1:26" ht="26.4" x14ac:dyDescent="0.25">
      <c r="A32" s="14">
        <f>MAX($A$7:A31)+1</f>
        <v>9</v>
      </c>
      <c r="B32" s="21" t="s">
        <v>160</v>
      </c>
      <c r="C32" s="16">
        <v>72</v>
      </c>
      <c r="D32" s="17" t="s">
        <v>126</v>
      </c>
      <c r="E32" s="18"/>
      <c r="F32" s="5">
        <f>C32*E32</f>
        <v>0</v>
      </c>
      <c r="G32" s="19"/>
      <c r="H32" s="19"/>
      <c r="I32" s="19"/>
      <c r="J32" s="19"/>
      <c r="K32" s="19"/>
      <c r="L32" s="19"/>
      <c r="M32" s="19"/>
      <c r="N32" s="19"/>
      <c r="O32" s="19"/>
      <c r="P32" s="19"/>
      <c r="Q32" s="19"/>
      <c r="R32" s="19"/>
      <c r="S32" s="19"/>
      <c r="T32" s="19"/>
      <c r="U32" s="19"/>
      <c r="V32" s="19"/>
      <c r="W32" s="19"/>
      <c r="X32" s="19"/>
      <c r="Y32" s="19"/>
      <c r="Z32" s="19"/>
    </row>
    <row r="33" spans="1:26" x14ac:dyDescent="0.25">
      <c r="A33" s="14"/>
      <c r="B33" s="21"/>
      <c r="C33" s="16"/>
      <c r="D33" s="17"/>
      <c r="E33" s="18"/>
      <c r="F33" s="5"/>
      <c r="G33" s="19"/>
      <c r="H33" s="19"/>
      <c r="I33" s="19"/>
      <c r="J33" s="19"/>
      <c r="K33" s="19"/>
      <c r="L33" s="19"/>
      <c r="M33" s="19"/>
      <c r="N33" s="19"/>
      <c r="O33" s="19"/>
      <c r="P33" s="19"/>
      <c r="Q33" s="19"/>
      <c r="R33" s="19"/>
      <c r="S33" s="19"/>
      <c r="T33" s="19"/>
      <c r="U33" s="19"/>
      <c r="V33" s="19"/>
      <c r="W33" s="19"/>
      <c r="X33" s="19"/>
      <c r="Y33" s="19"/>
      <c r="Z33" s="19"/>
    </row>
    <row r="34" spans="1:26" ht="26.4" x14ac:dyDescent="0.25">
      <c r="A34" s="14">
        <f>MAX($A$7:A33)+1</f>
        <v>10</v>
      </c>
      <c r="B34" s="21" t="s">
        <v>161</v>
      </c>
      <c r="C34" s="16">
        <v>37</v>
      </c>
      <c r="D34" s="17" t="s">
        <v>126</v>
      </c>
      <c r="E34" s="18"/>
      <c r="F34" s="5">
        <f>C34*E34</f>
        <v>0</v>
      </c>
      <c r="G34" s="19"/>
      <c r="H34" s="19"/>
      <c r="I34" s="19"/>
      <c r="J34" s="19"/>
      <c r="K34" s="19"/>
      <c r="L34" s="19"/>
      <c r="M34" s="19"/>
      <c r="N34" s="19"/>
      <c r="O34" s="19"/>
      <c r="P34" s="19"/>
      <c r="Q34" s="19"/>
      <c r="R34" s="19"/>
      <c r="S34" s="19"/>
      <c r="T34" s="19"/>
      <c r="U34" s="19"/>
      <c r="V34" s="19"/>
      <c r="W34" s="19"/>
      <c r="X34" s="19"/>
      <c r="Y34" s="19"/>
      <c r="Z34" s="19"/>
    </row>
    <row r="35" spans="1:26" x14ac:dyDescent="0.25">
      <c r="A35" s="14"/>
      <c r="B35" s="21"/>
      <c r="C35" s="24"/>
      <c r="D35" s="17"/>
      <c r="E35" s="18"/>
      <c r="F35" s="5"/>
      <c r="G35" s="19"/>
      <c r="H35" s="19"/>
      <c r="I35" s="19"/>
      <c r="J35" s="19"/>
      <c r="K35" s="19"/>
      <c r="L35" s="19"/>
      <c r="M35" s="19"/>
      <c r="N35" s="19"/>
      <c r="O35" s="19"/>
      <c r="P35" s="19"/>
      <c r="Q35" s="19"/>
      <c r="R35" s="19"/>
      <c r="S35" s="19"/>
      <c r="T35" s="19"/>
      <c r="U35" s="19"/>
      <c r="V35" s="19"/>
      <c r="W35" s="19"/>
      <c r="X35" s="19"/>
      <c r="Y35" s="19"/>
      <c r="Z35" s="19"/>
    </row>
    <row r="36" spans="1:26" x14ac:dyDescent="0.25">
      <c r="A36" s="14"/>
      <c r="B36" s="36" t="s">
        <v>128</v>
      </c>
      <c r="C36" s="16"/>
      <c r="D36" s="17"/>
      <c r="E36" s="18"/>
      <c r="F36" s="5"/>
      <c r="G36" s="19"/>
      <c r="H36" s="19"/>
      <c r="I36" s="19"/>
      <c r="J36" s="19"/>
      <c r="K36" s="19"/>
      <c r="L36" s="19"/>
      <c r="M36" s="19"/>
      <c r="N36" s="19"/>
      <c r="O36" s="19"/>
      <c r="P36" s="19"/>
      <c r="Q36" s="19"/>
      <c r="R36" s="19"/>
      <c r="S36" s="19"/>
      <c r="T36" s="19"/>
      <c r="U36" s="19"/>
      <c r="V36" s="19"/>
      <c r="W36" s="19"/>
      <c r="X36" s="19"/>
      <c r="Y36" s="19"/>
      <c r="Z36" s="19"/>
    </row>
    <row r="37" spans="1:26" x14ac:dyDescent="0.25">
      <c r="A37" s="14"/>
      <c r="B37" s="47"/>
      <c r="C37" s="24"/>
      <c r="D37" s="17"/>
      <c r="E37" s="18"/>
      <c r="F37" s="5"/>
      <c r="G37" s="19"/>
      <c r="H37" s="19"/>
      <c r="I37" s="19"/>
      <c r="J37" s="19"/>
      <c r="K37" s="19"/>
      <c r="L37" s="19"/>
      <c r="M37" s="19"/>
      <c r="N37" s="19"/>
      <c r="O37" s="19"/>
      <c r="P37" s="19"/>
      <c r="Q37" s="19"/>
      <c r="R37" s="19"/>
      <c r="S37" s="19"/>
      <c r="T37" s="19"/>
      <c r="U37" s="19"/>
      <c r="V37" s="19"/>
      <c r="W37" s="19"/>
      <c r="X37" s="19"/>
      <c r="Y37" s="19"/>
      <c r="Z37" s="19"/>
    </row>
    <row r="38" spans="1:26" ht="26.4" x14ac:dyDescent="0.25">
      <c r="A38" s="14">
        <f>MAX($A$7:A37)+1</f>
        <v>11</v>
      </c>
      <c r="B38" s="21" t="s">
        <v>129</v>
      </c>
      <c r="C38" s="16">
        <v>72</v>
      </c>
      <c r="D38" s="17" t="s">
        <v>126</v>
      </c>
      <c r="E38" s="18"/>
      <c r="F38" s="5">
        <f>C38*E38</f>
        <v>0</v>
      </c>
      <c r="G38" s="19"/>
      <c r="H38" s="19"/>
      <c r="I38" s="19"/>
      <c r="J38" s="19"/>
      <c r="K38" s="19"/>
      <c r="L38" s="19"/>
      <c r="M38" s="19"/>
      <c r="N38" s="19"/>
      <c r="O38" s="19"/>
      <c r="P38" s="19"/>
      <c r="Q38" s="19"/>
      <c r="R38" s="19"/>
      <c r="S38" s="19"/>
      <c r="T38" s="19"/>
      <c r="U38" s="19"/>
      <c r="V38" s="19"/>
      <c r="W38" s="19"/>
      <c r="X38" s="19"/>
      <c r="Y38" s="19"/>
      <c r="Z38" s="19"/>
    </row>
    <row r="39" spans="1:26" x14ac:dyDescent="0.25">
      <c r="A39" s="14"/>
      <c r="B39" s="21"/>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ht="26.4" x14ac:dyDescent="0.25">
      <c r="A40" s="14">
        <f>MAX($A$7:A39)+1</f>
        <v>12</v>
      </c>
      <c r="B40" s="21" t="s">
        <v>162</v>
      </c>
      <c r="C40" s="16">
        <v>37</v>
      </c>
      <c r="D40" s="17" t="s">
        <v>126</v>
      </c>
      <c r="E40" s="18"/>
      <c r="F40" s="5">
        <f>C40*E40</f>
        <v>0</v>
      </c>
      <c r="G40" s="19"/>
      <c r="H40" s="19"/>
      <c r="I40" s="19"/>
      <c r="J40" s="19"/>
      <c r="K40" s="19"/>
      <c r="L40" s="19"/>
      <c r="M40" s="19"/>
      <c r="N40" s="19"/>
      <c r="O40" s="19"/>
      <c r="P40" s="19"/>
      <c r="Q40" s="19"/>
      <c r="R40" s="19"/>
      <c r="S40" s="19"/>
      <c r="T40" s="19"/>
      <c r="U40" s="19"/>
      <c r="V40" s="19"/>
      <c r="W40" s="19"/>
      <c r="X40" s="19"/>
      <c r="Y40" s="19"/>
      <c r="Z40" s="19"/>
    </row>
    <row r="41" spans="1:26" x14ac:dyDescent="0.25">
      <c r="A41" s="14"/>
      <c r="B41" s="47"/>
      <c r="C41" s="24"/>
      <c r="D41" s="17"/>
      <c r="E41" s="18"/>
      <c r="F41" s="5"/>
      <c r="G41" s="19"/>
      <c r="H41" s="19"/>
      <c r="I41" s="19"/>
      <c r="J41" s="19"/>
      <c r="K41" s="19"/>
      <c r="L41" s="19"/>
      <c r="M41" s="19"/>
      <c r="N41" s="19"/>
      <c r="O41" s="19"/>
      <c r="P41" s="19"/>
      <c r="Q41" s="19"/>
      <c r="R41" s="19"/>
      <c r="S41" s="19"/>
      <c r="T41" s="19"/>
      <c r="U41" s="19"/>
      <c r="V41" s="19"/>
      <c r="W41" s="19"/>
      <c r="X41" s="19"/>
      <c r="Y41" s="19"/>
      <c r="Z41" s="19"/>
    </row>
    <row r="42" spans="1:26" x14ac:dyDescent="0.25">
      <c r="A42" s="14"/>
      <c r="B42" s="36" t="s">
        <v>130</v>
      </c>
      <c r="C42" s="16"/>
      <c r="D42" s="17"/>
      <c r="E42" s="18"/>
      <c r="F42" s="5"/>
      <c r="G42" s="19"/>
      <c r="H42" s="19"/>
      <c r="I42" s="19"/>
      <c r="J42" s="19"/>
      <c r="K42" s="19"/>
      <c r="L42" s="19"/>
      <c r="M42" s="19"/>
      <c r="N42" s="19"/>
      <c r="O42" s="19"/>
      <c r="P42" s="19"/>
      <c r="Q42" s="19"/>
      <c r="R42" s="19"/>
      <c r="S42" s="19"/>
      <c r="T42" s="19"/>
      <c r="U42" s="19"/>
      <c r="V42" s="19"/>
      <c r="W42" s="19"/>
      <c r="X42" s="19"/>
      <c r="Y42" s="19"/>
      <c r="Z42" s="19"/>
    </row>
    <row r="43" spans="1:26" x14ac:dyDescent="0.25">
      <c r="A43" s="14"/>
      <c r="B43" s="47"/>
      <c r="C43" s="24"/>
      <c r="D43" s="17"/>
      <c r="E43" s="18"/>
      <c r="F43" s="5"/>
      <c r="G43" s="19"/>
      <c r="H43" s="19"/>
      <c r="I43" s="19"/>
      <c r="J43" s="19"/>
      <c r="K43" s="19"/>
      <c r="L43" s="19"/>
      <c r="M43" s="19"/>
      <c r="N43" s="19"/>
      <c r="O43" s="19"/>
      <c r="P43" s="19"/>
      <c r="Q43" s="19"/>
      <c r="R43" s="19"/>
      <c r="S43" s="19"/>
      <c r="T43" s="19"/>
      <c r="U43" s="19"/>
      <c r="V43" s="19"/>
      <c r="W43" s="19"/>
      <c r="X43" s="19"/>
      <c r="Y43" s="19"/>
      <c r="Z43" s="19"/>
    </row>
    <row r="44" spans="1:26" ht="26.4" x14ac:dyDescent="0.25">
      <c r="A44" s="14">
        <f>MAX($A$7:A43)+1</f>
        <v>13</v>
      </c>
      <c r="B44" s="21" t="s">
        <v>163</v>
      </c>
      <c r="C44" s="16">
        <f>246+25</f>
        <v>271</v>
      </c>
      <c r="D44" s="17" t="s">
        <v>124</v>
      </c>
      <c r="E44" s="18"/>
      <c r="F44" s="5">
        <f>C44*E44</f>
        <v>0</v>
      </c>
      <c r="G44" s="19"/>
      <c r="H44" s="19"/>
      <c r="I44" s="19"/>
      <c r="J44" s="19"/>
      <c r="K44" s="19"/>
      <c r="L44" s="19"/>
      <c r="M44" s="19"/>
      <c r="N44" s="19"/>
      <c r="O44" s="19"/>
      <c r="P44" s="19"/>
      <c r="Q44" s="19"/>
      <c r="R44" s="19"/>
      <c r="S44" s="19"/>
      <c r="T44" s="19"/>
      <c r="U44" s="19"/>
      <c r="V44" s="19"/>
      <c r="W44" s="19"/>
      <c r="X44" s="19"/>
      <c r="Y44" s="19"/>
      <c r="Z44" s="19"/>
    </row>
    <row r="45" spans="1:26" x14ac:dyDescent="0.25">
      <c r="A45" s="14"/>
      <c r="B45" s="47"/>
      <c r="C45" s="24"/>
      <c r="D45" s="1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f>MAX($A$7:A45)+1</f>
        <v>14</v>
      </c>
      <c r="B46" s="21" t="s">
        <v>164</v>
      </c>
      <c r="C46" s="16">
        <f>246+25</f>
        <v>271</v>
      </c>
      <c r="D46" s="17" t="s">
        <v>124</v>
      </c>
      <c r="E46" s="18"/>
      <c r="F46" s="5">
        <f>C46*E46</f>
        <v>0</v>
      </c>
      <c r="G46" s="19"/>
      <c r="H46" s="19"/>
      <c r="I46" s="19"/>
      <c r="J46" s="19"/>
      <c r="K46" s="19"/>
      <c r="L46" s="19"/>
      <c r="M46" s="19"/>
      <c r="N46" s="19"/>
      <c r="O46" s="19"/>
      <c r="P46" s="19"/>
      <c r="Q46" s="19"/>
      <c r="R46" s="19"/>
      <c r="S46" s="19"/>
      <c r="T46" s="19"/>
      <c r="U46" s="19"/>
      <c r="V46" s="19"/>
      <c r="W46" s="19"/>
      <c r="X46" s="19"/>
      <c r="Y46" s="19"/>
      <c r="Z46" s="19"/>
    </row>
    <row r="47" spans="1:26" x14ac:dyDescent="0.25">
      <c r="A47" s="14"/>
      <c r="B47" s="47"/>
      <c r="C47" s="24"/>
      <c r="D47" s="17"/>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f>MAX($A$7:A47)+1</f>
        <v>15</v>
      </c>
      <c r="B48" s="21" t="s">
        <v>133</v>
      </c>
      <c r="C48" s="16">
        <f>246+25</f>
        <v>271</v>
      </c>
      <c r="D48" s="17" t="s">
        <v>124</v>
      </c>
      <c r="E48" s="18"/>
      <c r="F48" s="5">
        <f>C48*E48</f>
        <v>0</v>
      </c>
      <c r="G48" s="19"/>
      <c r="H48" s="19"/>
      <c r="I48" s="19"/>
      <c r="J48" s="19"/>
      <c r="K48" s="19"/>
      <c r="L48" s="19"/>
      <c r="M48" s="19"/>
      <c r="N48" s="19"/>
      <c r="O48" s="19"/>
      <c r="P48" s="19"/>
      <c r="Q48" s="19"/>
      <c r="R48" s="19"/>
      <c r="S48" s="19"/>
      <c r="T48" s="19"/>
      <c r="U48" s="19"/>
      <c r="V48" s="19"/>
      <c r="W48" s="19"/>
      <c r="X48" s="19"/>
      <c r="Y48" s="19"/>
      <c r="Z48" s="19"/>
    </row>
    <row r="49" spans="1:26" x14ac:dyDescent="0.25">
      <c r="A49" s="14"/>
      <c r="B49" s="21"/>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ht="39.6" x14ac:dyDescent="0.25">
      <c r="A50" s="14">
        <f>MAX($A$7:A49)+1</f>
        <v>16</v>
      </c>
      <c r="B50" s="21" t="s">
        <v>165</v>
      </c>
      <c r="C50" s="16">
        <f>246+25</f>
        <v>271</v>
      </c>
      <c r="D50" s="17" t="s">
        <v>124</v>
      </c>
      <c r="E50" s="18"/>
      <c r="F50" s="5">
        <f>C50*E50</f>
        <v>0</v>
      </c>
      <c r="G50" s="19"/>
      <c r="H50" s="19"/>
      <c r="I50" s="19"/>
      <c r="J50" s="19"/>
      <c r="K50" s="19"/>
      <c r="L50" s="19"/>
      <c r="M50" s="19"/>
      <c r="N50" s="19"/>
      <c r="O50" s="19"/>
      <c r="P50" s="19"/>
      <c r="Q50" s="19"/>
      <c r="R50" s="19"/>
      <c r="S50" s="19"/>
      <c r="T50" s="19"/>
      <c r="U50" s="19"/>
      <c r="V50" s="19"/>
      <c r="W50" s="19"/>
      <c r="X50" s="19"/>
      <c r="Y50" s="19"/>
      <c r="Z50" s="19"/>
    </row>
    <row r="51" spans="1:26" x14ac:dyDescent="0.25">
      <c r="A51" s="14"/>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x14ac:dyDescent="0.25">
      <c r="A52" s="14"/>
      <c r="B52" s="21"/>
      <c r="C52" s="24"/>
      <c r="D52" s="17"/>
      <c r="E52" s="18"/>
      <c r="F52" s="5"/>
      <c r="G52" s="19"/>
      <c r="H52" s="19"/>
      <c r="I52" s="19"/>
      <c r="J52" s="19"/>
      <c r="K52" s="19"/>
      <c r="L52" s="19"/>
      <c r="M52" s="19"/>
      <c r="N52" s="19"/>
      <c r="O52" s="19"/>
      <c r="P52" s="19"/>
      <c r="Q52" s="19"/>
      <c r="R52" s="19"/>
      <c r="S52" s="19"/>
      <c r="T52" s="19"/>
      <c r="U52" s="19"/>
      <c r="V52" s="19"/>
      <c r="W52" s="19"/>
      <c r="X52" s="19"/>
      <c r="Y52" s="19"/>
      <c r="Z52" s="19"/>
    </row>
    <row r="53" spans="1:26" x14ac:dyDescent="0.25">
      <c r="A53" s="14"/>
      <c r="B53" s="36"/>
      <c r="C53" s="24"/>
      <c r="D53" s="17"/>
      <c r="E53" s="18"/>
      <c r="F53" s="5"/>
      <c r="G53" s="19"/>
      <c r="H53" s="19"/>
      <c r="I53" s="19"/>
      <c r="J53" s="19"/>
      <c r="K53" s="19"/>
      <c r="L53" s="19"/>
      <c r="M53" s="19"/>
      <c r="N53" s="19"/>
      <c r="O53" s="19"/>
      <c r="P53" s="19"/>
      <c r="Q53" s="19"/>
      <c r="R53" s="19"/>
      <c r="S53" s="19"/>
      <c r="T53" s="19"/>
      <c r="U53" s="19"/>
      <c r="V53" s="19"/>
      <c r="W53" s="19"/>
      <c r="X53" s="19"/>
      <c r="Y53" s="19"/>
      <c r="Z53" s="19"/>
    </row>
    <row r="54" spans="1:26" ht="25.2" customHeight="1" x14ac:dyDescent="0.25">
      <c r="A54" s="41"/>
      <c r="B54" s="42" t="s">
        <v>178</v>
      </c>
      <c r="C54" s="43"/>
      <c r="D54" s="44"/>
      <c r="E54" s="45"/>
      <c r="F54" s="46">
        <f>SUM(F7:F53)</f>
        <v>0</v>
      </c>
      <c r="G54" s="19"/>
      <c r="H54" s="19"/>
      <c r="I54" s="19"/>
      <c r="J54" s="19"/>
      <c r="K54" s="19"/>
      <c r="L54" s="19"/>
      <c r="M54" s="19"/>
      <c r="N54" s="19"/>
      <c r="O54" s="19"/>
      <c r="P54" s="19"/>
      <c r="Q54" s="19"/>
      <c r="R54" s="19"/>
      <c r="S54" s="19"/>
      <c r="T54" s="19"/>
      <c r="U54" s="19"/>
      <c r="V54" s="19"/>
      <c r="W54" s="19"/>
      <c r="X54" s="19"/>
      <c r="Y54" s="19"/>
      <c r="Z54" s="19"/>
    </row>
    <row r="55" spans="1:26" x14ac:dyDescent="0.25">
      <c r="A55" s="14"/>
      <c r="B55" s="30"/>
      <c r="C55" s="16"/>
      <c r="D55" s="17"/>
      <c r="E55" s="18"/>
      <c r="F55" s="5"/>
      <c r="G55" s="19"/>
      <c r="H55" s="19"/>
      <c r="I55" s="19"/>
      <c r="J55" s="19"/>
      <c r="K55" s="19"/>
      <c r="L55" s="19"/>
      <c r="M55" s="19"/>
      <c r="N55" s="19"/>
      <c r="O55" s="19"/>
      <c r="P55" s="19"/>
      <c r="Q55" s="19"/>
      <c r="R55" s="19"/>
      <c r="S55" s="19"/>
      <c r="T55" s="19"/>
      <c r="U55" s="19"/>
      <c r="V55" s="19"/>
      <c r="W55" s="19"/>
      <c r="X55" s="19"/>
      <c r="Y55" s="19"/>
      <c r="Z55" s="19"/>
    </row>
    <row r="56" spans="1:26" x14ac:dyDescent="0.25">
      <c r="A56" s="14"/>
      <c r="B56" s="36" t="s">
        <v>166</v>
      </c>
      <c r="C56" s="16"/>
      <c r="D56" s="17"/>
      <c r="E56" s="18"/>
      <c r="F56" s="5"/>
      <c r="G56" s="19"/>
      <c r="H56" s="19"/>
      <c r="I56" s="19"/>
      <c r="J56" s="19"/>
      <c r="K56" s="19"/>
      <c r="L56" s="19"/>
      <c r="M56" s="19"/>
      <c r="N56" s="19"/>
      <c r="O56" s="19"/>
      <c r="P56" s="19"/>
      <c r="Q56" s="19"/>
      <c r="R56" s="19"/>
      <c r="S56" s="19"/>
      <c r="T56" s="19"/>
      <c r="U56" s="19"/>
      <c r="V56" s="19"/>
      <c r="W56" s="19"/>
      <c r="X56" s="19"/>
      <c r="Y56" s="19"/>
      <c r="Z56" s="19"/>
    </row>
    <row r="57" spans="1:26" x14ac:dyDescent="0.25">
      <c r="A57" s="14"/>
      <c r="B57" s="30"/>
      <c r="C57" s="16"/>
      <c r="D57" s="17"/>
      <c r="E57" s="18"/>
      <c r="F57" s="5"/>
      <c r="G57" s="19"/>
      <c r="H57" s="19"/>
      <c r="I57" s="19"/>
      <c r="J57" s="19"/>
      <c r="K57" s="19"/>
      <c r="L57" s="19"/>
      <c r="M57" s="19"/>
      <c r="N57" s="19"/>
      <c r="O57" s="19"/>
      <c r="P57" s="19"/>
      <c r="Q57" s="19"/>
      <c r="R57" s="19"/>
      <c r="S57" s="19"/>
      <c r="T57" s="19"/>
      <c r="U57" s="19"/>
      <c r="V57" s="19"/>
      <c r="W57" s="19"/>
      <c r="X57" s="19"/>
      <c r="Y57" s="19"/>
      <c r="Z57" s="19"/>
    </row>
    <row r="58" spans="1:26" x14ac:dyDescent="0.25">
      <c r="A58" s="14">
        <f>MAX($A$7:A57)+1</f>
        <v>17</v>
      </c>
      <c r="B58" s="21" t="s">
        <v>134</v>
      </c>
      <c r="C58" s="16">
        <f>246+25</f>
        <v>271</v>
      </c>
      <c r="D58" s="17" t="s">
        <v>124</v>
      </c>
      <c r="E58" s="18"/>
      <c r="F58" s="5">
        <f>C58*E58</f>
        <v>0</v>
      </c>
      <c r="G58" s="19"/>
      <c r="H58" s="19"/>
      <c r="I58" s="19"/>
      <c r="J58" s="19"/>
      <c r="K58" s="19"/>
      <c r="L58" s="19"/>
      <c r="M58" s="19"/>
      <c r="N58" s="19"/>
      <c r="O58" s="19"/>
      <c r="P58" s="19"/>
      <c r="Q58" s="19"/>
      <c r="R58" s="19"/>
      <c r="S58" s="19"/>
      <c r="T58" s="19"/>
      <c r="U58" s="19"/>
      <c r="V58" s="19"/>
      <c r="W58" s="19"/>
      <c r="X58" s="19"/>
      <c r="Y58" s="19"/>
      <c r="Z58" s="19"/>
    </row>
    <row r="59" spans="1:26" x14ac:dyDescent="0.25">
      <c r="A59" s="14"/>
      <c r="B59" s="21"/>
      <c r="C59" s="16"/>
      <c r="D59" s="17"/>
      <c r="E59" s="18"/>
      <c r="F59" s="5"/>
      <c r="G59" s="19"/>
      <c r="H59" s="19"/>
      <c r="I59" s="19"/>
      <c r="J59" s="19"/>
      <c r="K59" s="19"/>
      <c r="L59" s="19"/>
      <c r="M59" s="19"/>
      <c r="N59" s="19"/>
      <c r="O59" s="19"/>
      <c r="P59" s="19"/>
      <c r="Q59" s="19"/>
      <c r="R59" s="19"/>
      <c r="S59" s="19"/>
      <c r="T59" s="19"/>
      <c r="U59" s="19"/>
      <c r="V59" s="19"/>
      <c r="W59" s="19"/>
      <c r="X59" s="19"/>
      <c r="Y59" s="19"/>
      <c r="Z59" s="19"/>
    </row>
    <row r="60" spans="1:26" x14ac:dyDescent="0.25">
      <c r="A60" s="14">
        <f>MAX($A$7:A59)+1</f>
        <v>18</v>
      </c>
      <c r="B60" s="21" t="s">
        <v>131</v>
      </c>
      <c r="C60" s="16">
        <v>1</v>
      </c>
      <c r="D60" s="17" t="s">
        <v>44</v>
      </c>
      <c r="E60" s="18"/>
      <c r="F60" s="5">
        <f>C60*E60</f>
        <v>0</v>
      </c>
      <c r="G60" s="19"/>
      <c r="H60" s="19"/>
      <c r="I60" s="19"/>
      <c r="J60" s="19"/>
      <c r="K60" s="19"/>
      <c r="L60" s="19"/>
      <c r="M60" s="19"/>
      <c r="N60" s="19"/>
      <c r="O60" s="19"/>
      <c r="P60" s="19"/>
      <c r="Q60" s="19"/>
      <c r="R60" s="19"/>
      <c r="S60" s="19"/>
      <c r="T60" s="19"/>
      <c r="U60" s="19"/>
      <c r="V60" s="19"/>
      <c r="W60" s="19"/>
      <c r="X60" s="19"/>
      <c r="Y60" s="19"/>
      <c r="Z60" s="19"/>
    </row>
    <row r="61" spans="1:26" x14ac:dyDescent="0.25">
      <c r="A61" s="14"/>
      <c r="B61" s="21"/>
      <c r="C61" s="16"/>
      <c r="D61" s="17"/>
      <c r="E61" s="18"/>
      <c r="F61" s="5"/>
      <c r="G61" s="19"/>
      <c r="H61" s="19"/>
      <c r="I61" s="19"/>
      <c r="J61" s="19"/>
      <c r="K61" s="19"/>
      <c r="L61" s="19"/>
      <c r="M61" s="19"/>
      <c r="N61" s="19"/>
      <c r="O61" s="19"/>
      <c r="P61" s="19"/>
      <c r="Q61" s="19"/>
      <c r="R61" s="19"/>
      <c r="S61" s="19"/>
      <c r="T61" s="19"/>
      <c r="U61" s="19"/>
      <c r="V61" s="19"/>
      <c r="W61" s="19"/>
      <c r="X61" s="19"/>
      <c r="Y61" s="19"/>
      <c r="Z61" s="19"/>
    </row>
    <row r="62" spans="1:26" x14ac:dyDescent="0.25">
      <c r="A62" s="14">
        <f>MAX($A$7:A61)+1</f>
        <v>19</v>
      </c>
      <c r="B62" s="21" t="s">
        <v>132</v>
      </c>
      <c r="C62" s="16">
        <v>1</v>
      </c>
      <c r="D62" s="17" t="s">
        <v>44</v>
      </c>
      <c r="E62" s="18"/>
      <c r="F62" s="5">
        <f>C62*E62</f>
        <v>0</v>
      </c>
      <c r="G62" s="19"/>
      <c r="H62" s="19"/>
      <c r="I62" s="19"/>
      <c r="J62" s="19"/>
      <c r="K62" s="19"/>
      <c r="L62" s="19"/>
      <c r="M62" s="19"/>
      <c r="N62" s="19"/>
      <c r="O62" s="19"/>
      <c r="P62" s="19"/>
      <c r="Q62" s="19"/>
      <c r="R62" s="19"/>
      <c r="S62" s="19"/>
      <c r="T62" s="19"/>
      <c r="U62" s="19"/>
      <c r="V62" s="19"/>
      <c r="W62" s="19"/>
      <c r="X62" s="19"/>
      <c r="Y62" s="19"/>
      <c r="Z62" s="19"/>
    </row>
    <row r="63" spans="1:26" x14ac:dyDescent="0.25">
      <c r="A63" s="14"/>
      <c r="B63" s="21"/>
      <c r="C63" s="16"/>
      <c r="D63" s="17"/>
      <c r="E63" s="18"/>
      <c r="F63" s="5"/>
      <c r="G63" s="19"/>
      <c r="H63" s="19"/>
      <c r="I63" s="19"/>
      <c r="J63" s="19"/>
      <c r="K63" s="19"/>
      <c r="L63" s="19"/>
      <c r="M63" s="19"/>
      <c r="N63" s="19"/>
      <c r="O63" s="19"/>
      <c r="P63" s="19"/>
      <c r="Q63" s="19"/>
      <c r="R63" s="19"/>
      <c r="S63" s="19"/>
      <c r="T63" s="19"/>
      <c r="U63" s="19"/>
      <c r="V63" s="19"/>
      <c r="W63" s="19"/>
      <c r="X63" s="19"/>
      <c r="Y63" s="19"/>
      <c r="Z63" s="19"/>
    </row>
    <row r="64" spans="1:26" x14ac:dyDescent="0.25">
      <c r="A64" s="14">
        <f>MAX($A$7:A63)+1</f>
        <v>20</v>
      </c>
      <c r="B64" s="21" t="s">
        <v>135</v>
      </c>
      <c r="C64" s="16">
        <v>271</v>
      </c>
      <c r="D64" s="17" t="s">
        <v>124</v>
      </c>
      <c r="E64" s="18"/>
      <c r="F64" s="5">
        <f>C64*E64</f>
        <v>0</v>
      </c>
      <c r="G64" s="19"/>
      <c r="H64" s="19"/>
      <c r="I64" s="19"/>
      <c r="J64" s="19"/>
      <c r="K64" s="19"/>
      <c r="L64" s="19"/>
      <c r="M64" s="19"/>
      <c r="N64" s="19"/>
      <c r="O64" s="19"/>
      <c r="P64" s="19"/>
      <c r="Q64" s="19"/>
      <c r="R64" s="19"/>
      <c r="S64" s="19"/>
      <c r="T64" s="19"/>
      <c r="U64" s="19"/>
      <c r="V64" s="19"/>
      <c r="W64" s="19"/>
      <c r="X64" s="19"/>
      <c r="Y64" s="19"/>
      <c r="Z64" s="19"/>
    </row>
    <row r="65" spans="1:26" x14ac:dyDescent="0.25">
      <c r="A65" s="14"/>
      <c r="B65" s="21"/>
      <c r="C65" s="16"/>
      <c r="D65" s="17"/>
      <c r="E65" s="18"/>
      <c r="F65" s="5"/>
      <c r="G65" s="19"/>
      <c r="H65" s="19"/>
      <c r="I65" s="19"/>
      <c r="J65" s="19"/>
      <c r="K65" s="19"/>
      <c r="L65" s="19"/>
      <c r="M65" s="19"/>
      <c r="N65" s="19"/>
      <c r="O65" s="19"/>
      <c r="P65" s="19"/>
      <c r="Q65" s="19"/>
      <c r="R65" s="19"/>
      <c r="S65" s="19"/>
      <c r="T65" s="19"/>
      <c r="U65" s="19"/>
      <c r="V65" s="19"/>
      <c r="W65" s="19"/>
      <c r="X65" s="19"/>
      <c r="Y65" s="19"/>
      <c r="Z65" s="19"/>
    </row>
    <row r="66" spans="1:26" ht="26.4" x14ac:dyDescent="0.25">
      <c r="A66" s="14">
        <f>MAX($A$7:A65)+1</f>
        <v>21</v>
      </c>
      <c r="B66" s="21" t="s">
        <v>136</v>
      </c>
      <c r="C66" s="16">
        <v>271</v>
      </c>
      <c r="D66" s="17" t="s">
        <v>124</v>
      </c>
      <c r="E66" s="18"/>
      <c r="F66" s="5">
        <f>C66*E66</f>
        <v>0</v>
      </c>
      <c r="G66" s="19"/>
      <c r="H66" s="19"/>
      <c r="I66" s="19"/>
      <c r="J66" s="19"/>
      <c r="K66" s="19"/>
      <c r="L66" s="19"/>
      <c r="M66" s="19"/>
      <c r="N66" s="19"/>
      <c r="O66" s="19"/>
      <c r="P66" s="19"/>
      <c r="Q66" s="19"/>
      <c r="R66" s="19"/>
      <c r="S66" s="19"/>
      <c r="T66" s="19"/>
      <c r="U66" s="19"/>
      <c r="V66" s="19"/>
      <c r="W66" s="19"/>
      <c r="X66" s="19"/>
      <c r="Y66" s="19"/>
      <c r="Z66" s="19"/>
    </row>
    <row r="67" spans="1:26" x14ac:dyDescent="0.25">
      <c r="A67" s="14"/>
      <c r="B67" s="30"/>
      <c r="C67" s="16"/>
      <c r="D67" s="17"/>
      <c r="E67" s="18"/>
      <c r="F67" s="5"/>
      <c r="G67" s="19"/>
      <c r="H67" s="19"/>
      <c r="I67" s="19"/>
      <c r="J67" s="19"/>
      <c r="K67" s="19"/>
      <c r="L67" s="19"/>
      <c r="M67" s="19"/>
      <c r="N67" s="19"/>
      <c r="O67" s="19"/>
      <c r="P67" s="19"/>
      <c r="Q67" s="19"/>
      <c r="R67" s="19"/>
      <c r="S67" s="19"/>
      <c r="T67" s="19"/>
      <c r="U67" s="19"/>
      <c r="V67" s="19"/>
      <c r="W67" s="19"/>
      <c r="X67" s="19"/>
      <c r="Y67" s="19"/>
      <c r="Z67" s="19"/>
    </row>
    <row r="68" spans="1:26" x14ac:dyDescent="0.25">
      <c r="A68" s="14"/>
      <c r="B68" s="36" t="s">
        <v>96</v>
      </c>
      <c r="C68" s="16"/>
      <c r="D68" s="17"/>
      <c r="E68" s="18"/>
      <c r="F68" s="5"/>
      <c r="G68" s="19"/>
      <c r="H68" s="19"/>
      <c r="I68" s="19"/>
      <c r="J68" s="19"/>
      <c r="K68" s="19"/>
      <c r="L68" s="19"/>
      <c r="M68" s="19"/>
      <c r="N68" s="19"/>
      <c r="O68" s="19"/>
      <c r="P68" s="19"/>
      <c r="Q68" s="19"/>
      <c r="R68" s="19"/>
      <c r="S68" s="19"/>
      <c r="T68" s="19"/>
      <c r="U68" s="19"/>
      <c r="V68" s="19"/>
      <c r="W68" s="19"/>
      <c r="X68" s="19"/>
      <c r="Y68" s="19"/>
      <c r="Z68" s="19"/>
    </row>
    <row r="69" spans="1:26" x14ac:dyDescent="0.25">
      <c r="A69" s="14"/>
      <c r="B69" s="21"/>
      <c r="C69" s="24"/>
      <c r="D69" s="17"/>
      <c r="E69" s="18"/>
      <c r="F69" s="5"/>
      <c r="G69" s="19"/>
      <c r="H69" s="19"/>
      <c r="I69" s="19"/>
      <c r="J69" s="19"/>
      <c r="K69" s="19"/>
      <c r="L69" s="19"/>
      <c r="M69" s="19"/>
      <c r="N69" s="19"/>
      <c r="O69" s="19"/>
      <c r="P69" s="19"/>
      <c r="Q69" s="19"/>
      <c r="R69" s="19"/>
      <c r="S69" s="19"/>
      <c r="T69" s="19"/>
      <c r="U69" s="19"/>
      <c r="V69" s="19"/>
      <c r="W69" s="19"/>
      <c r="X69" s="19"/>
      <c r="Y69" s="19"/>
      <c r="Z69" s="19"/>
    </row>
    <row r="70" spans="1:26" ht="26.4" x14ac:dyDescent="0.25">
      <c r="A70" s="14">
        <f>MAX($A$7:A69)+1</f>
        <v>22</v>
      </c>
      <c r="B70" s="21" t="s">
        <v>101</v>
      </c>
      <c r="C70" s="16">
        <v>1</v>
      </c>
      <c r="D70" s="17" t="s">
        <v>44</v>
      </c>
      <c r="E70" s="18"/>
      <c r="F70" s="5">
        <f>C70*E70</f>
        <v>0</v>
      </c>
      <c r="G70" s="19"/>
      <c r="H70" s="19"/>
      <c r="I70" s="19"/>
      <c r="J70" s="19"/>
      <c r="K70" s="19"/>
      <c r="L70" s="19"/>
      <c r="M70" s="19"/>
      <c r="N70" s="19"/>
      <c r="O70" s="19"/>
      <c r="P70" s="19"/>
      <c r="Q70" s="19"/>
      <c r="R70" s="19"/>
      <c r="S70" s="19"/>
      <c r="T70" s="19"/>
      <c r="U70" s="19"/>
      <c r="V70" s="19"/>
      <c r="W70" s="19"/>
      <c r="X70" s="19"/>
      <c r="Y70" s="19"/>
      <c r="Z70" s="19"/>
    </row>
    <row r="71" spans="1:26" x14ac:dyDescent="0.25">
      <c r="A71" s="14"/>
      <c r="B71" s="21"/>
      <c r="C71" s="16"/>
      <c r="D71" s="17"/>
      <c r="E71" s="18"/>
      <c r="F71" s="5"/>
      <c r="G71" s="19"/>
      <c r="H71" s="19"/>
      <c r="I71" s="19"/>
      <c r="J71" s="19"/>
      <c r="K71" s="19"/>
      <c r="L71" s="19"/>
      <c r="M71" s="19"/>
      <c r="N71" s="19"/>
      <c r="O71" s="19"/>
      <c r="P71" s="19"/>
      <c r="Q71" s="19"/>
      <c r="R71" s="19"/>
      <c r="S71" s="19"/>
      <c r="T71" s="19"/>
      <c r="U71" s="19"/>
      <c r="V71" s="19"/>
      <c r="W71" s="19"/>
      <c r="X71" s="19"/>
      <c r="Y71" s="19"/>
      <c r="Z71" s="19"/>
    </row>
    <row r="72" spans="1:26" x14ac:dyDescent="0.25">
      <c r="A72" s="14">
        <f>MAX($A$7:A71)+1</f>
        <v>23</v>
      </c>
      <c r="B72" s="21" t="s">
        <v>95</v>
      </c>
      <c r="C72" s="16">
        <v>1</v>
      </c>
      <c r="D72" s="17" t="s">
        <v>44</v>
      </c>
      <c r="E72" s="18"/>
      <c r="F72" s="5">
        <f>C72*E72</f>
        <v>0</v>
      </c>
      <c r="G72" s="19"/>
      <c r="H72" s="19"/>
      <c r="I72" s="19"/>
      <c r="J72" s="19"/>
      <c r="K72" s="19"/>
      <c r="L72" s="19"/>
      <c r="M72" s="19"/>
      <c r="N72" s="19"/>
      <c r="O72" s="19"/>
      <c r="P72" s="19"/>
      <c r="Q72" s="19"/>
      <c r="R72" s="19"/>
      <c r="S72" s="19"/>
      <c r="T72" s="19"/>
      <c r="U72" s="19"/>
      <c r="V72" s="19"/>
      <c r="W72" s="19"/>
      <c r="X72" s="19"/>
      <c r="Y72" s="19"/>
      <c r="Z72" s="19"/>
    </row>
    <row r="73" spans="1:26" x14ac:dyDescent="0.25">
      <c r="A73" s="14"/>
      <c r="B73" s="21"/>
      <c r="C73" s="16"/>
      <c r="D73" s="17"/>
      <c r="E73" s="18"/>
      <c r="F73" s="5"/>
      <c r="G73" s="19"/>
      <c r="H73" s="19"/>
      <c r="I73" s="19"/>
      <c r="J73" s="19"/>
      <c r="K73" s="19"/>
      <c r="L73" s="19"/>
      <c r="M73" s="19"/>
      <c r="N73" s="19"/>
      <c r="O73" s="19"/>
      <c r="P73" s="19"/>
      <c r="Q73" s="19"/>
      <c r="R73" s="19"/>
      <c r="S73" s="19"/>
      <c r="T73" s="19"/>
      <c r="U73" s="19"/>
      <c r="V73" s="19"/>
      <c r="W73" s="19"/>
      <c r="X73" s="19"/>
      <c r="Y73" s="19"/>
      <c r="Z73" s="19"/>
    </row>
    <row r="74" spans="1:26" x14ac:dyDescent="0.25">
      <c r="A74" s="14">
        <f>MAX($A$7:A73)+1</f>
        <v>24</v>
      </c>
      <c r="B74" s="21" t="s">
        <v>102</v>
      </c>
      <c r="C74" s="16">
        <v>1</v>
      </c>
      <c r="D74" s="17" t="s">
        <v>44</v>
      </c>
      <c r="E74" s="18"/>
      <c r="F74" s="5">
        <f>C74*E74</f>
        <v>0</v>
      </c>
      <c r="G74" s="19"/>
      <c r="H74" s="19"/>
      <c r="I74" s="19"/>
      <c r="J74" s="19"/>
      <c r="K74" s="19"/>
      <c r="L74" s="19"/>
      <c r="M74" s="19"/>
      <c r="N74" s="19"/>
      <c r="O74" s="19"/>
      <c r="P74" s="19"/>
      <c r="Q74" s="19"/>
      <c r="R74" s="19"/>
      <c r="S74" s="19"/>
      <c r="T74" s="19"/>
      <c r="U74" s="19"/>
      <c r="V74" s="19"/>
      <c r="W74" s="19"/>
      <c r="X74" s="19"/>
      <c r="Y74" s="19"/>
      <c r="Z74" s="19"/>
    </row>
    <row r="75" spans="1:26" x14ac:dyDescent="0.25">
      <c r="A75" s="14"/>
      <c r="B75" s="21"/>
      <c r="C75" s="24"/>
      <c r="D75" s="17"/>
      <c r="E75" s="18"/>
      <c r="F75" s="5"/>
      <c r="G75" s="19"/>
      <c r="H75" s="19"/>
      <c r="I75" s="19"/>
      <c r="J75" s="19"/>
      <c r="K75" s="19"/>
      <c r="L75" s="19"/>
      <c r="M75" s="19"/>
      <c r="N75" s="19"/>
      <c r="O75" s="19"/>
      <c r="P75" s="19"/>
      <c r="Q75" s="19"/>
      <c r="R75" s="19"/>
      <c r="S75" s="19"/>
      <c r="T75" s="19"/>
      <c r="U75" s="19"/>
      <c r="V75" s="19"/>
      <c r="W75" s="19"/>
      <c r="X75" s="19"/>
      <c r="Y75" s="19"/>
      <c r="Z75" s="19"/>
    </row>
    <row r="76" spans="1:26" x14ac:dyDescent="0.25">
      <c r="A76" s="14"/>
      <c r="B76" s="36" t="s">
        <v>119</v>
      </c>
      <c r="C76" s="16"/>
      <c r="D76" s="17"/>
      <c r="E76" s="18"/>
      <c r="F76" s="5"/>
      <c r="G76" s="19"/>
      <c r="H76" s="19"/>
      <c r="I76" s="19"/>
      <c r="J76" s="19"/>
      <c r="K76" s="19"/>
      <c r="L76" s="19"/>
      <c r="M76" s="19"/>
      <c r="N76" s="19"/>
      <c r="O76" s="19"/>
      <c r="P76" s="19"/>
      <c r="Q76" s="19"/>
      <c r="R76" s="19"/>
      <c r="S76" s="19"/>
      <c r="T76" s="19"/>
      <c r="U76" s="19"/>
      <c r="V76" s="19"/>
      <c r="W76" s="19"/>
      <c r="X76" s="19"/>
      <c r="Y76" s="19"/>
      <c r="Z76" s="19"/>
    </row>
    <row r="77" spans="1:26" x14ac:dyDescent="0.25">
      <c r="A77" s="14"/>
      <c r="B77" s="21"/>
      <c r="C77" s="24"/>
      <c r="D77" s="17"/>
      <c r="E77" s="18"/>
      <c r="F77" s="5"/>
      <c r="G77" s="19"/>
      <c r="H77" s="19"/>
      <c r="I77" s="19"/>
      <c r="J77" s="19"/>
      <c r="K77" s="19"/>
      <c r="L77" s="19"/>
      <c r="M77" s="19"/>
      <c r="N77" s="19"/>
      <c r="O77" s="19"/>
      <c r="P77" s="19"/>
      <c r="Q77" s="19"/>
      <c r="R77" s="19"/>
      <c r="S77" s="19"/>
      <c r="T77" s="19"/>
      <c r="U77" s="19"/>
      <c r="V77" s="19"/>
      <c r="W77" s="19"/>
      <c r="X77" s="19"/>
      <c r="Y77" s="19"/>
      <c r="Z77" s="19"/>
    </row>
    <row r="78" spans="1:26" ht="26.4" x14ac:dyDescent="0.25">
      <c r="A78" s="14">
        <f>MAX($A$7:A77)+1</f>
        <v>25</v>
      </c>
      <c r="B78" s="21" t="s">
        <v>97</v>
      </c>
      <c r="C78" s="16">
        <v>1</v>
      </c>
      <c r="D78" s="17" t="s">
        <v>44</v>
      </c>
      <c r="E78" s="18"/>
      <c r="F78" s="5">
        <f>C78*E78</f>
        <v>0</v>
      </c>
      <c r="G78" s="19"/>
      <c r="H78" s="19"/>
      <c r="I78" s="19"/>
      <c r="J78" s="19"/>
      <c r="K78" s="19"/>
      <c r="L78" s="19"/>
      <c r="M78" s="19"/>
      <c r="N78" s="19"/>
      <c r="O78" s="19"/>
      <c r="P78" s="19"/>
      <c r="Q78" s="19"/>
      <c r="R78" s="19"/>
      <c r="S78" s="19"/>
      <c r="T78" s="19"/>
      <c r="U78" s="19"/>
      <c r="V78" s="19"/>
      <c r="W78" s="19"/>
      <c r="X78" s="19"/>
      <c r="Y78" s="19"/>
      <c r="Z78" s="19"/>
    </row>
    <row r="79" spans="1:26" x14ac:dyDescent="0.25">
      <c r="A79" s="14"/>
      <c r="B79" s="21"/>
      <c r="C79" s="16"/>
      <c r="D79" s="17"/>
      <c r="E79" s="18"/>
      <c r="F79" s="5"/>
      <c r="G79" s="19"/>
      <c r="H79" s="19"/>
      <c r="I79" s="19"/>
      <c r="J79" s="19"/>
      <c r="K79" s="19"/>
      <c r="L79" s="19"/>
      <c r="M79" s="19"/>
      <c r="N79" s="19"/>
      <c r="O79" s="19"/>
      <c r="P79" s="19"/>
      <c r="Q79" s="19"/>
      <c r="R79" s="19"/>
      <c r="S79" s="19"/>
      <c r="T79" s="19"/>
      <c r="U79" s="19"/>
      <c r="V79" s="19"/>
      <c r="W79" s="19"/>
      <c r="X79" s="19"/>
      <c r="Y79" s="19"/>
      <c r="Z79" s="19"/>
    </row>
    <row r="80" spans="1:26" x14ac:dyDescent="0.25">
      <c r="A80" s="14">
        <f>MAX($A$7:A79)+1</f>
        <v>26</v>
      </c>
      <c r="B80" s="21" t="s">
        <v>120</v>
      </c>
      <c r="C80" s="16">
        <v>1</v>
      </c>
      <c r="D80" s="17" t="s">
        <v>44</v>
      </c>
      <c r="E80" s="18"/>
      <c r="F80" s="5">
        <f>C80*E80</f>
        <v>0</v>
      </c>
      <c r="G80" s="19"/>
      <c r="H80" s="19"/>
      <c r="I80" s="19"/>
      <c r="J80" s="19"/>
      <c r="K80" s="19"/>
      <c r="L80" s="19"/>
      <c r="M80" s="19"/>
      <c r="N80" s="19"/>
      <c r="O80" s="19"/>
      <c r="P80" s="19"/>
      <c r="Q80" s="19"/>
      <c r="R80" s="19"/>
      <c r="S80" s="19"/>
      <c r="T80" s="19"/>
      <c r="U80" s="19"/>
      <c r="V80" s="19"/>
      <c r="W80" s="19"/>
      <c r="X80" s="19"/>
      <c r="Y80" s="19"/>
      <c r="Z80" s="19"/>
    </row>
    <row r="81" spans="1:26" x14ac:dyDescent="0.25">
      <c r="A81" s="14"/>
      <c r="B81" s="21"/>
      <c r="C81" s="24"/>
      <c r="D81" s="17"/>
      <c r="E81" s="18"/>
      <c r="F81" s="5"/>
      <c r="G81" s="19"/>
      <c r="H81" s="19"/>
      <c r="I81" s="19"/>
      <c r="J81" s="19"/>
      <c r="K81" s="19"/>
      <c r="L81" s="19"/>
      <c r="M81" s="19"/>
      <c r="N81" s="19"/>
      <c r="O81" s="19"/>
      <c r="P81" s="19"/>
      <c r="Q81" s="19"/>
      <c r="R81" s="19"/>
      <c r="S81" s="19"/>
      <c r="T81" s="19"/>
      <c r="U81" s="19"/>
      <c r="V81" s="19"/>
      <c r="W81" s="19"/>
      <c r="X81" s="19"/>
      <c r="Y81" s="19"/>
      <c r="Z81" s="19"/>
    </row>
    <row r="82" spans="1:26" x14ac:dyDescent="0.25">
      <c r="A82" s="14"/>
      <c r="B82" s="36" t="s">
        <v>98</v>
      </c>
      <c r="C82" s="16"/>
      <c r="D82" s="17"/>
      <c r="E82" s="18"/>
      <c r="F82" s="5"/>
      <c r="G82" s="19"/>
      <c r="H82" s="19"/>
      <c r="I82" s="19"/>
      <c r="J82" s="19"/>
      <c r="K82" s="19"/>
      <c r="L82" s="19"/>
      <c r="M82" s="19"/>
      <c r="N82" s="19"/>
      <c r="O82" s="19"/>
      <c r="P82" s="19"/>
      <c r="Q82" s="19"/>
      <c r="R82" s="19"/>
      <c r="S82" s="19"/>
      <c r="T82" s="19"/>
      <c r="U82" s="19"/>
      <c r="V82" s="19"/>
      <c r="W82" s="19"/>
      <c r="X82" s="19"/>
      <c r="Y82" s="19"/>
      <c r="Z82" s="19"/>
    </row>
    <row r="83" spans="1:26" x14ac:dyDescent="0.25">
      <c r="A83" s="14"/>
      <c r="B83" s="21"/>
      <c r="C83" s="24"/>
      <c r="D83" s="17"/>
      <c r="E83" s="18"/>
      <c r="F83" s="5"/>
      <c r="G83" s="19"/>
      <c r="H83" s="19"/>
      <c r="I83" s="19"/>
      <c r="J83" s="19"/>
      <c r="K83" s="19"/>
      <c r="L83" s="19"/>
      <c r="M83" s="19"/>
      <c r="N83" s="19"/>
      <c r="O83" s="19"/>
      <c r="P83" s="19"/>
      <c r="Q83" s="19"/>
      <c r="R83" s="19"/>
      <c r="S83" s="19"/>
      <c r="T83" s="19"/>
      <c r="U83" s="19"/>
      <c r="V83" s="19"/>
      <c r="W83" s="19"/>
      <c r="X83" s="19"/>
      <c r="Y83" s="19"/>
      <c r="Z83" s="19"/>
    </row>
    <row r="84" spans="1:26" ht="26.4" x14ac:dyDescent="0.25">
      <c r="A84" s="14">
        <f>MAX($A$7:A83)+1</f>
        <v>27</v>
      </c>
      <c r="B84" s="21" t="s">
        <v>99</v>
      </c>
      <c r="C84" s="16">
        <v>1</v>
      </c>
      <c r="D84" s="17" t="s">
        <v>44</v>
      </c>
      <c r="E84" s="18"/>
      <c r="F84" s="5">
        <f>C84*E84</f>
        <v>0</v>
      </c>
      <c r="G84" s="19"/>
      <c r="H84" s="19"/>
      <c r="I84" s="19"/>
      <c r="J84" s="19"/>
      <c r="K84" s="19"/>
      <c r="L84" s="19"/>
      <c r="M84" s="19"/>
      <c r="N84" s="19"/>
      <c r="O84" s="19"/>
      <c r="P84" s="19"/>
      <c r="Q84" s="19"/>
      <c r="R84" s="19"/>
      <c r="S84" s="19"/>
      <c r="T84" s="19"/>
      <c r="U84" s="19"/>
      <c r="V84" s="19"/>
      <c r="W84" s="19"/>
      <c r="X84" s="19"/>
      <c r="Y84" s="19"/>
      <c r="Z84" s="19"/>
    </row>
    <row r="85" spans="1:26" x14ac:dyDescent="0.25">
      <c r="A85" s="14"/>
      <c r="C85" s="24"/>
      <c r="D85" s="17"/>
      <c r="E85" s="18"/>
      <c r="F85" s="5"/>
      <c r="G85" s="19"/>
      <c r="H85" s="19"/>
      <c r="I85" s="19"/>
      <c r="J85" s="19"/>
      <c r="K85" s="19"/>
      <c r="L85" s="19"/>
      <c r="M85" s="19"/>
      <c r="N85" s="19"/>
      <c r="O85" s="19"/>
      <c r="P85" s="19"/>
      <c r="Q85" s="19"/>
      <c r="R85" s="19"/>
      <c r="S85" s="19"/>
      <c r="T85" s="19"/>
      <c r="U85" s="19"/>
      <c r="V85" s="19"/>
      <c r="W85" s="19"/>
      <c r="X85" s="19"/>
      <c r="Y85" s="19"/>
      <c r="Z85" s="19"/>
    </row>
    <row r="86" spans="1:26" x14ac:dyDescent="0.25">
      <c r="A86" s="14"/>
      <c r="B86" s="36"/>
      <c r="C86" s="16"/>
      <c r="D86" s="17"/>
      <c r="E86" s="18"/>
      <c r="F86" s="5"/>
      <c r="G86" s="19"/>
      <c r="H86" s="19"/>
      <c r="I86" s="19"/>
      <c r="J86" s="19"/>
      <c r="K86" s="19"/>
      <c r="L86" s="19"/>
      <c r="M86" s="19"/>
      <c r="N86" s="19"/>
      <c r="O86" s="19"/>
      <c r="P86" s="19"/>
      <c r="Q86" s="19"/>
      <c r="R86" s="19"/>
      <c r="S86" s="19"/>
      <c r="T86" s="19"/>
      <c r="U86" s="19"/>
      <c r="V86" s="19"/>
      <c r="W86" s="19"/>
      <c r="X86" s="19"/>
      <c r="Y86" s="19"/>
      <c r="Z86" s="19"/>
    </row>
    <row r="87" spans="1:26" x14ac:dyDescent="0.25">
      <c r="A87" s="14"/>
      <c r="B87" s="21"/>
      <c r="C87" s="24"/>
      <c r="D87" s="17"/>
      <c r="E87" s="18"/>
      <c r="F87" s="5"/>
      <c r="G87" s="19"/>
      <c r="H87" s="19"/>
      <c r="I87" s="19"/>
      <c r="J87" s="19"/>
      <c r="K87" s="19"/>
      <c r="L87" s="19"/>
      <c r="M87" s="19"/>
      <c r="N87" s="19"/>
      <c r="O87" s="19"/>
      <c r="P87" s="19"/>
      <c r="Q87" s="19"/>
      <c r="R87" s="19"/>
      <c r="S87" s="19"/>
      <c r="T87" s="19"/>
      <c r="U87" s="19"/>
      <c r="V87" s="19"/>
      <c r="W87" s="19"/>
      <c r="X87" s="19"/>
      <c r="Y87" s="19"/>
      <c r="Z87" s="19"/>
    </row>
    <row r="88" spans="1:26" x14ac:dyDescent="0.25">
      <c r="A88" s="14"/>
      <c r="B88" s="21"/>
      <c r="C88" s="16"/>
      <c r="D88" s="17"/>
      <c r="E88" s="18"/>
      <c r="F88" s="5"/>
      <c r="G88" s="19"/>
      <c r="H88" s="19"/>
      <c r="I88" s="19"/>
      <c r="J88" s="19"/>
      <c r="K88" s="19"/>
      <c r="L88" s="19"/>
      <c r="M88" s="19"/>
      <c r="N88" s="19"/>
      <c r="O88" s="19"/>
      <c r="P88" s="19"/>
      <c r="Q88" s="19"/>
      <c r="R88" s="19"/>
      <c r="S88" s="19"/>
      <c r="T88" s="19"/>
      <c r="U88" s="19"/>
      <c r="V88" s="19"/>
      <c r="W88" s="19"/>
      <c r="X88" s="19"/>
      <c r="Y88" s="19"/>
      <c r="Z88" s="19"/>
    </row>
    <row r="89" spans="1:26" x14ac:dyDescent="0.25">
      <c r="A89" s="14"/>
      <c r="B89" s="21"/>
      <c r="C89" s="16"/>
      <c r="D89" s="17"/>
      <c r="E89" s="18"/>
      <c r="F89" s="5"/>
      <c r="G89" s="19"/>
      <c r="H89" s="19"/>
      <c r="I89" s="19"/>
      <c r="J89" s="19"/>
      <c r="K89" s="19"/>
      <c r="L89" s="19"/>
      <c r="M89" s="19"/>
      <c r="N89" s="19"/>
      <c r="O89" s="19"/>
      <c r="P89" s="19"/>
      <c r="Q89" s="19"/>
      <c r="R89" s="19"/>
      <c r="S89" s="19"/>
      <c r="T89" s="19"/>
      <c r="U89" s="19"/>
      <c r="V89" s="19"/>
      <c r="W89" s="19"/>
      <c r="X89" s="19"/>
      <c r="Y89" s="19"/>
      <c r="Z89" s="19"/>
    </row>
    <row r="90" spans="1:26" x14ac:dyDescent="0.25">
      <c r="A90" s="14"/>
      <c r="B90" s="21"/>
      <c r="C90" s="16"/>
      <c r="D90" s="17"/>
      <c r="E90" s="18"/>
      <c r="F90" s="5"/>
      <c r="G90" s="19"/>
      <c r="H90" s="19"/>
      <c r="I90" s="19"/>
      <c r="J90" s="19"/>
      <c r="K90" s="19"/>
      <c r="L90" s="19"/>
      <c r="M90" s="19"/>
      <c r="N90" s="19"/>
      <c r="O90" s="19"/>
      <c r="P90" s="19"/>
      <c r="Q90" s="19"/>
      <c r="R90" s="19"/>
      <c r="S90" s="19"/>
      <c r="T90" s="19"/>
      <c r="U90" s="19"/>
      <c r="V90" s="19"/>
      <c r="W90" s="19"/>
      <c r="X90" s="19"/>
      <c r="Y90" s="19"/>
      <c r="Z90" s="19"/>
    </row>
    <row r="91" spans="1:26" x14ac:dyDescent="0.25">
      <c r="A91" s="14"/>
      <c r="B91" s="21"/>
      <c r="C91" s="16"/>
      <c r="D91" s="17"/>
      <c r="E91" s="18"/>
      <c r="F91" s="5"/>
      <c r="G91" s="19"/>
      <c r="H91" s="19"/>
      <c r="I91" s="19"/>
      <c r="J91" s="19"/>
      <c r="K91" s="19"/>
      <c r="L91" s="19"/>
      <c r="M91" s="19"/>
      <c r="N91" s="19"/>
      <c r="O91" s="19"/>
      <c r="P91" s="19"/>
      <c r="Q91" s="19"/>
      <c r="R91" s="19"/>
      <c r="S91" s="19"/>
      <c r="T91" s="19"/>
      <c r="U91" s="19"/>
      <c r="V91" s="19"/>
      <c r="W91" s="19"/>
      <c r="X91" s="19"/>
      <c r="Y91" s="19"/>
      <c r="Z91" s="19"/>
    </row>
    <row r="92" spans="1:26" x14ac:dyDescent="0.25">
      <c r="A92" s="14"/>
      <c r="B92" s="21"/>
      <c r="C92" s="16"/>
      <c r="D92" s="17"/>
      <c r="E92" s="18"/>
      <c r="F92" s="5"/>
      <c r="G92" s="19"/>
      <c r="H92" s="19"/>
      <c r="I92" s="19"/>
      <c r="J92" s="19"/>
      <c r="K92" s="19"/>
      <c r="L92" s="19"/>
      <c r="M92" s="19"/>
      <c r="N92" s="19"/>
      <c r="O92" s="19"/>
      <c r="P92" s="19"/>
      <c r="Q92" s="19"/>
      <c r="R92" s="19"/>
      <c r="S92" s="19"/>
      <c r="T92" s="19"/>
      <c r="U92" s="19"/>
      <c r="V92" s="19"/>
      <c r="W92" s="19"/>
      <c r="X92" s="19"/>
      <c r="Y92" s="19"/>
      <c r="Z92" s="19"/>
    </row>
    <row r="93" spans="1:26" x14ac:dyDescent="0.25">
      <c r="A93" s="14"/>
      <c r="B93" s="21"/>
      <c r="C93" s="16"/>
      <c r="D93" s="17"/>
      <c r="E93" s="18"/>
      <c r="F93" s="5"/>
      <c r="G93" s="19"/>
      <c r="H93" s="19"/>
      <c r="I93" s="19"/>
      <c r="J93" s="19"/>
      <c r="K93" s="19"/>
      <c r="L93" s="19"/>
      <c r="M93" s="19"/>
      <c r="N93" s="19"/>
      <c r="O93" s="19"/>
      <c r="P93" s="19"/>
      <c r="Q93" s="19"/>
      <c r="R93" s="19"/>
      <c r="S93" s="19"/>
      <c r="T93" s="19"/>
      <c r="U93" s="19"/>
      <c r="V93" s="19"/>
      <c r="W93" s="19"/>
      <c r="X93" s="19"/>
      <c r="Y93" s="19"/>
      <c r="Z93" s="19"/>
    </row>
    <row r="94" spans="1:26" x14ac:dyDescent="0.25">
      <c r="A94" s="14"/>
      <c r="B94" s="21"/>
      <c r="C94" s="16"/>
      <c r="D94" s="17"/>
      <c r="E94" s="18"/>
      <c r="F94" s="5"/>
      <c r="G94" s="19"/>
      <c r="H94" s="19"/>
      <c r="I94" s="19"/>
      <c r="J94" s="19"/>
      <c r="K94" s="19"/>
      <c r="L94" s="19"/>
      <c r="M94" s="19"/>
      <c r="N94" s="19"/>
      <c r="O94" s="19"/>
      <c r="P94" s="19"/>
      <c r="Q94" s="19"/>
      <c r="R94" s="19"/>
      <c r="S94" s="19"/>
      <c r="T94" s="19"/>
      <c r="U94" s="19"/>
      <c r="V94" s="19"/>
      <c r="W94" s="19"/>
      <c r="X94" s="19"/>
      <c r="Y94" s="19"/>
      <c r="Z94" s="19"/>
    </row>
    <row r="95" spans="1:26" x14ac:dyDescent="0.25">
      <c r="A95" s="14"/>
      <c r="B95" s="21"/>
      <c r="C95" s="16"/>
      <c r="D95" s="17"/>
      <c r="E95" s="18"/>
      <c r="F95" s="5"/>
      <c r="G95" s="19"/>
      <c r="H95" s="19"/>
      <c r="I95" s="19"/>
      <c r="J95" s="19"/>
      <c r="K95" s="19"/>
      <c r="L95" s="19"/>
      <c r="M95" s="19"/>
      <c r="N95" s="19"/>
      <c r="O95" s="19"/>
      <c r="P95" s="19"/>
      <c r="Q95" s="19"/>
      <c r="R95" s="19"/>
      <c r="S95" s="19"/>
      <c r="T95" s="19"/>
      <c r="U95" s="19"/>
      <c r="V95" s="19"/>
      <c r="W95" s="19"/>
      <c r="X95" s="19"/>
      <c r="Y95" s="19"/>
      <c r="Z95" s="19"/>
    </row>
    <row r="96" spans="1:26" x14ac:dyDescent="0.25">
      <c r="A96" s="14"/>
      <c r="B96" s="21"/>
      <c r="C96" s="16"/>
      <c r="D96" s="17"/>
      <c r="E96" s="18"/>
      <c r="F96" s="5"/>
      <c r="G96" s="19"/>
      <c r="H96" s="19"/>
      <c r="I96" s="19"/>
      <c r="J96" s="19"/>
      <c r="K96" s="19"/>
      <c r="L96" s="19"/>
      <c r="M96" s="19"/>
      <c r="N96" s="19"/>
      <c r="O96" s="19"/>
      <c r="P96" s="19"/>
      <c r="Q96" s="19"/>
      <c r="R96" s="19"/>
      <c r="S96" s="19"/>
      <c r="T96" s="19"/>
      <c r="U96" s="19"/>
      <c r="V96" s="19"/>
      <c r="W96" s="19"/>
      <c r="X96" s="19"/>
      <c r="Y96" s="19"/>
      <c r="Z96" s="19"/>
    </row>
    <row r="97" spans="1:26" x14ac:dyDescent="0.25">
      <c r="A97" s="14"/>
      <c r="B97" s="21"/>
      <c r="C97" s="16"/>
      <c r="D97" s="17"/>
      <c r="E97" s="18"/>
      <c r="F97" s="5"/>
      <c r="G97" s="19"/>
      <c r="H97" s="19"/>
      <c r="I97" s="19"/>
      <c r="J97" s="19"/>
      <c r="K97" s="19"/>
      <c r="L97" s="19"/>
      <c r="M97" s="19"/>
      <c r="N97" s="19"/>
      <c r="O97" s="19"/>
      <c r="P97" s="19"/>
      <c r="Q97" s="19"/>
      <c r="R97" s="19"/>
      <c r="S97" s="19"/>
      <c r="T97" s="19"/>
      <c r="U97" s="19"/>
      <c r="V97" s="19"/>
      <c r="W97" s="19"/>
      <c r="X97" s="19"/>
      <c r="Y97" s="19"/>
      <c r="Z97" s="19"/>
    </row>
    <row r="98" spans="1:26" x14ac:dyDescent="0.25">
      <c r="A98" s="14"/>
      <c r="B98" s="21"/>
      <c r="C98" s="16"/>
      <c r="D98" s="17"/>
      <c r="E98" s="18"/>
      <c r="F98" s="5"/>
      <c r="G98" s="19"/>
      <c r="H98" s="19"/>
      <c r="I98" s="19"/>
      <c r="J98" s="19"/>
      <c r="K98" s="19"/>
      <c r="L98" s="19"/>
      <c r="M98" s="19"/>
      <c r="N98" s="19"/>
      <c r="O98" s="19"/>
      <c r="P98" s="19"/>
      <c r="Q98" s="19"/>
      <c r="R98" s="19"/>
      <c r="S98" s="19"/>
      <c r="T98" s="19"/>
      <c r="U98" s="19"/>
      <c r="V98" s="19"/>
      <c r="W98" s="19"/>
      <c r="X98" s="19"/>
      <c r="Y98" s="19"/>
      <c r="Z98" s="19"/>
    </row>
    <row r="99" spans="1:26" x14ac:dyDescent="0.25">
      <c r="A99" s="14"/>
      <c r="B99" s="21"/>
      <c r="C99" s="24"/>
      <c r="D99" s="17"/>
      <c r="E99" s="18"/>
      <c r="F99" s="5"/>
      <c r="G99" s="19"/>
      <c r="H99" s="19"/>
      <c r="I99" s="19"/>
      <c r="J99" s="19"/>
      <c r="K99" s="19"/>
      <c r="L99" s="19"/>
      <c r="M99" s="19"/>
      <c r="N99" s="19"/>
      <c r="O99" s="19"/>
      <c r="P99" s="19"/>
      <c r="Q99" s="19"/>
      <c r="R99" s="19"/>
      <c r="S99" s="19"/>
      <c r="T99" s="19"/>
      <c r="U99" s="19"/>
      <c r="V99" s="19"/>
      <c r="W99" s="19"/>
      <c r="X99" s="19"/>
      <c r="Y99" s="19"/>
      <c r="Z99" s="19"/>
    </row>
    <row r="100" spans="1:26" x14ac:dyDescent="0.25">
      <c r="A100" s="14"/>
      <c r="B100" s="21"/>
      <c r="C100" s="16"/>
      <c r="D100" s="17"/>
      <c r="E100" s="18"/>
      <c r="F100" s="5"/>
      <c r="G100" s="19"/>
      <c r="H100" s="19"/>
      <c r="I100" s="19"/>
      <c r="J100" s="19"/>
      <c r="K100" s="19"/>
      <c r="L100" s="19"/>
      <c r="M100" s="19"/>
      <c r="N100" s="19"/>
      <c r="O100" s="19"/>
      <c r="P100" s="19"/>
      <c r="Q100" s="19"/>
      <c r="R100" s="19"/>
      <c r="S100" s="19"/>
      <c r="T100" s="19"/>
      <c r="U100" s="19"/>
      <c r="V100" s="19"/>
      <c r="W100" s="19"/>
      <c r="X100" s="19"/>
      <c r="Y100" s="19"/>
      <c r="Z100" s="19"/>
    </row>
    <row r="101" spans="1:26" x14ac:dyDescent="0.25">
      <c r="A101" s="14"/>
      <c r="B101" s="21"/>
      <c r="C101" s="24"/>
      <c r="D101" s="17"/>
      <c r="E101" s="18"/>
      <c r="F101" s="5"/>
      <c r="G101" s="19"/>
      <c r="H101" s="19"/>
      <c r="I101" s="19"/>
      <c r="J101" s="19"/>
      <c r="K101" s="19"/>
      <c r="L101" s="19"/>
      <c r="M101" s="19"/>
      <c r="N101" s="19"/>
      <c r="O101" s="19"/>
      <c r="P101" s="19"/>
      <c r="Q101" s="19"/>
      <c r="R101" s="19"/>
      <c r="S101" s="19"/>
      <c r="T101" s="19"/>
      <c r="U101" s="19"/>
      <c r="V101" s="19"/>
      <c r="W101" s="19"/>
      <c r="X101" s="19"/>
      <c r="Y101" s="19"/>
      <c r="Z101" s="19"/>
    </row>
    <row r="102" spans="1:26" x14ac:dyDescent="0.25">
      <c r="A102" s="14"/>
      <c r="B102" s="21"/>
      <c r="C102" s="24"/>
      <c r="D102" s="17"/>
      <c r="E102" s="18"/>
      <c r="F102" s="5"/>
      <c r="G102" s="19"/>
      <c r="H102" s="19"/>
      <c r="I102" s="19"/>
      <c r="J102" s="19"/>
      <c r="K102" s="19"/>
      <c r="L102" s="19"/>
      <c r="M102" s="19"/>
      <c r="N102" s="19"/>
      <c r="O102" s="19"/>
      <c r="P102" s="19"/>
      <c r="Q102" s="19"/>
      <c r="R102" s="19"/>
      <c r="S102" s="19"/>
      <c r="T102" s="19"/>
      <c r="U102" s="19"/>
      <c r="V102" s="19"/>
      <c r="W102" s="19"/>
      <c r="X102" s="19"/>
      <c r="Y102" s="19"/>
      <c r="Z102" s="19"/>
    </row>
    <row r="103" spans="1:26" x14ac:dyDescent="0.25">
      <c r="A103" s="14"/>
      <c r="B103" s="21"/>
      <c r="C103" s="16"/>
      <c r="D103" s="17"/>
      <c r="E103" s="18"/>
      <c r="F103" s="5"/>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4"/>
      <c r="B104" s="30"/>
      <c r="C104" s="16"/>
      <c r="D104" s="17"/>
      <c r="E104" s="18"/>
      <c r="F104" s="5"/>
      <c r="G104" s="19"/>
      <c r="H104" s="19"/>
      <c r="I104" s="19"/>
      <c r="J104" s="19"/>
      <c r="K104" s="19"/>
      <c r="L104" s="19"/>
      <c r="M104" s="19"/>
      <c r="N104" s="19"/>
      <c r="O104" s="19"/>
      <c r="P104" s="19"/>
      <c r="Q104" s="19"/>
      <c r="R104" s="19"/>
      <c r="S104" s="19"/>
      <c r="T104" s="19"/>
      <c r="U104" s="19"/>
      <c r="V104" s="19"/>
      <c r="W104" s="19"/>
      <c r="X104" s="19"/>
      <c r="Y104" s="19"/>
      <c r="Z104" s="19"/>
    </row>
    <row r="105" spans="1:26" ht="25.2" customHeight="1" x14ac:dyDescent="0.25">
      <c r="A105" s="41"/>
      <c r="B105" s="42" t="s">
        <v>179</v>
      </c>
      <c r="C105" s="43"/>
      <c r="D105" s="44"/>
      <c r="E105" s="45"/>
      <c r="F105" s="46">
        <f>SUM(F55:F104)</f>
        <v>0</v>
      </c>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7"/>
      <c r="D106" s="27"/>
      <c r="E106" s="27"/>
      <c r="F106" s="28"/>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7"/>
      <c r="D107" s="27"/>
      <c r="E107" s="27"/>
      <c r="F107" s="28"/>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7"/>
      <c r="D108" s="27"/>
      <c r="E108" s="27"/>
      <c r="F108" s="28"/>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7"/>
      <c r="D109" s="27"/>
      <c r="E109" s="27"/>
      <c r="F109" s="28"/>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7"/>
      <c r="D110" s="27"/>
      <c r="E110" s="27"/>
      <c r="F110" s="28"/>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7"/>
      <c r="D111" s="27"/>
      <c r="E111" s="27"/>
      <c r="F111" s="28"/>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7"/>
      <c r="D112" s="27"/>
      <c r="E112" s="27"/>
      <c r="F112" s="28"/>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7"/>
      <c r="D113" s="27"/>
      <c r="E113" s="27"/>
      <c r="F113" s="28"/>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7"/>
      <c r="D114" s="27"/>
      <c r="E114" s="27"/>
      <c r="F114" s="28"/>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7"/>
      <c r="D115" s="27"/>
      <c r="E115" s="27"/>
      <c r="F115" s="28"/>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7"/>
      <c r="D116" s="27"/>
      <c r="E116" s="27"/>
      <c r="F116" s="28"/>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7"/>
      <c r="D117" s="27"/>
      <c r="E117" s="27"/>
      <c r="F117" s="28"/>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7"/>
      <c r="D118" s="27"/>
      <c r="E118" s="27"/>
      <c r="F118" s="28"/>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7"/>
      <c r="D119" s="27"/>
      <c r="E119" s="27"/>
      <c r="F119" s="28"/>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7"/>
      <c r="D120" s="27"/>
      <c r="E120" s="27"/>
      <c r="F120" s="28"/>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7"/>
      <c r="D121" s="27"/>
      <c r="E121" s="27"/>
      <c r="F121" s="28"/>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7"/>
      <c r="D122" s="27"/>
      <c r="E122" s="27"/>
      <c r="F122" s="28"/>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7"/>
      <c r="D123" s="27"/>
      <c r="E123" s="27"/>
      <c r="F123" s="28"/>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7"/>
      <c r="D124" s="27"/>
      <c r="E124" s="27"/>
      <c r="F124" s="28"/>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7"/>
      <c r="D125" s="27"/>
      <c r="E125" s="27"/>
      <c r="F125" s="28"/>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7"/>
      <c r="D126" s="27"/>
      <c r="E126" s="27"/>
      <c r="F126" s="28"/>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7"/>
      <c r="D127" s="27"/>
      <c r="E127" s="27"/>
      <c r="F127" s="28"/>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7"/>
      <c r="D128" s="27"/>
      <c r="E128" s="27"/>
      <c r="F128" s="28"/>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7"/>
      <c r="D129" s="27"/>
      <c r="E129" s="27"/>
      <c r="F129" s="28"/>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7"/>
      <c r="D130" s="27"/>
      <c r="E130" s="27"/>
      <c r="F130" s="28"/>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7"/>
      <c r="D131" s="27"/>
      <c r="E131" s="27"/>
      <c r="F131" s="28"/>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7"/>
      <c r="D132" s="27"/>
      <c r="E132" s="27"/>
      <c r="F132" s="28"/>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7"/>
      <c r="D133" s="27"/>
      <c r="E133" s="27"/>
      <c r="F133" s="28"/>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7"/>
      <c r="D134" s="27"/>
      <c r="E134" s="27"/>
      <c r="F134" s="28"/>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7"/>
      <c r="D135" s="27"/>
      <c r="E135" s="27"/>
      <c r="F135" s="28"/>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7"/>
      <c r="D136" s="27"/>
      <c r="E136" s="27"/>
      <c r="F136" s="28"/>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7"/>
      <c r="D137" s="27"/>
      <c r="E137" s="27"/>
      <c r="F137" s="28"/>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7"/>
      <c r="D138" s="27"/>
      <c r="E138" s="27"/>
      <c r="F138" s="28"/>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7"/>
      <c r="D139" s="27"/>
      <c r="E139" s="27"/>
      <c r="F139" s="28"/>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7"/>
      <c r="D140" s="27"/>
      <c r="E140" s="27"/>
      <c r="F140" s="28"/>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7"/>
      <c r="D141" s="27"/>
      <c r="E141" s="27"/>
      <c r="F141" s="28"/>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7"/>
      <c r="D142" s="27"/>
      <c r="E142" s="27"/>
      <c r="F142" s="28"/>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7"/>
      <c r="D143" s="27"/>
      <c r="E143" s="27"/>
      <c r="F143" s="28"/>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7"/>
      <c r="D144" s="27"/>
      <c r="E144" s="27"/>
      <c r="F144" s="28"/>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7"/>
      <c r="D145" s="27"/>
      <c r="E145" s="27"/>
      <c r="F145" s="28"/>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7"/>
      <c r="D146" s="27"/>
      <c r="E146" s="27"/>
      <c r="F146" s="28"/>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7"/>
      <c r="D147" s="27"/>
      <c r="E147" s="27"/>
      <c r="F147" s="28"/>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7"/>
      <c r="D148" s="27"/>
      <c r="E148" s="27"/>
      <c r="F148" s="28"/>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7"/>
      <c r="D149" s="27"/>
      <c r="E149" s="27"/>
      <c r="F149" s="28"/>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7"/>
      <c r="D150" s="27"/>
      <c r="E150" s="27"/>
      <c r="F150" s="28"/>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7"/>
      <c r="D151" s="27"/>
      <c r="E151" s="27"/>
      <c r="F151" s="28"/>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7"/>
      <c r="D152" s="27"/>
      <c r="E152" s="27"/>
      <c r="F152" s="28"/>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7"/>
      <c r="D153" s="27"/>
      <c r="E153" s="27"/>
      <c r="F153" s="28"/>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7"/>
      <c r="D154" s="27"/>
      <c r="E154" s="27"/>
      <c r="F154" s="28"/>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7"/>
      <c r="D155" s="27"/>
      <c r="E155" s="27"/>
      <c r="F155" s="28"/>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7"/>
      <c r="D156" s="27"/>
      <c r="E156" s="27"/>
      <c r="F156" s="28"/>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7"/>
      <c r="D157" s="27"/>
      <c r="E157" s="27"/>
      <c r="F157" s="28"/>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7"/>
      <c r="D158" s="27"/>
      <c r="E158" s="27"/>
      <c r="F158" s="28"/>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7"/>
      <c r="D159" s="27"/>
      <c r="E159" s="27"/>
      <c r="F159" s="28"/>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7"/>
      <c r="D160" s="27"/>
      <c r="E160" s="27"/>
      <c r="F160" s="28"/>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7"/>
      <c r="D161" s="27"/>
      <c r="E161" s="27"/>
      <c r="F161" s="28"/>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7"/>
      <c r="D162" s="27"/>
      <c r="E162" s="27"/>
      <c r="F162" s="28"/>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7"/>
      <c r="D163" s="27"/>
      <c r="E163" s="27"/>
      <c r="F163" s="28"/>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7"/>
      <c r="D164" s="27"/>
      <c r="E164" s="27"/>
      <c r="F164" s="28"/>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7"/>
      <c r="D165" s="27"/>
      <c r="E165" s="27"/>
      <c r="F165" s="28"/>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7"/>
      <c r="D166" s="27"/>
      <c r="E166" s="27"/>
      <c r="F166" s="28"/>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7"/>
      <c r="D167" s="27"/>
      <c r="E167" s="27"/>
      <c r="F167" s="28"/>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7"/>
      <c r="D168" s="27"/>
      <c r="E168" s="27"/>
      <c r="F168" s="28"/>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7"/>
      <c r="D169" s="27"/>
      <c r="E169" s="27"/>
      <c r="F169" s="28"/>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7"/>
      <c r="D170" s="27"/>
      <c r="E170" s="27"/>
      <c r="F170" s="28"/>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7"/>
      <c r="D171" s="27"/>
      <c r="E171" s="27"/>
      <c r="F171" s="28"/>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7"/>
      <c r="D172" s="27"/>
      <c r="E172" s="27"/>
      <c r="F172" s="28"/>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7"/>
      <c r="D173" s="27"/>
      <c r="E173" s="27"/>
      <c r="F173" s="28"/>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7"/>
      <c r="D174" s="27"/>
      <c r="E174" s="27"/>
      <c r="F174" s="28"/>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7"/>
      <c r="D175" s="27"/>
      <c r="E175" s="27"/>
      <c r="F175" s="28"/>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7"/>
      <c r="D176" s="27"/>
      <c r="E176" s="27"/>
      <c r="F176" s="28"/>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7"/>
      <c r="D177" s="27"/>
      <c r="E177" s="27"/>
      <c r="F177" s="28"/>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7"/>
      <c r="D178" s="27"/>
      <c r="E178" s="27"/>
      <c r="F178" s="28"/>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7"/>
      <c r="D179" s="27"/>
      <c r="E179" s="27"/>
      <c r="F179" s="28"/>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7"/>
      <c r="D180" s="27"/>
      <c r="E180" s="27"/>
      <c r="F180" s="28"/>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7"/>
      <c r="D181" s="27"/>
      <c r="E181" s="27"/>
      <c r="F181" s="28"/>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7"/>
      <c r="D182" s="27"/>
      <c r="E182" s="27"/>
      <c r="F182" s="28"/>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7"/>
      <c r="D183" s="27"/>
      <c r="E183" s="27"/>
      <c r="F183" s="28"/>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7"/>
      <c r="D184" s="27"/>
      <c r="E184" s="27"/>
      <c r="F184" s="28"/>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7"/>
      <c r="D185" s="27"/>
      <c r="E185" s="27"/>
      <c r="F185" s="28"/>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7"/>
      <c r="D186" s="27"/>
      <c r="E186" s="27"/>
      <c r="F186" s="28"/>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7"/>
      <c r="D187" s="27"/>
      <c r="E187" s="27"/>
      <c r="F187" s="28"/>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7"/>
      <c r="D188" s="27"/>
      <c r="E188" s="27"/>
      <c r="F188" s="28"/>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7"/>
      <c r="D189" s="27"/>
      <c r="E189" s="27"/>
      <c r="F189" s="28"/>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7"/>
      <c r="D190" s="27"/>
      <c r="E190" s="27"/>
      <c r="F190" s="28"/>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7"/>
      <c r="D191" s="27"/>
      <c r="E191" s="27"/>
      <c r="F191" s="28"/>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7"/>
      <c r="D192" s="27"/>
      <c r="E192" s="27"/>
      <c r="F192" s="28"/>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7"/>
      <c r="D193" s="27"/>
      <c r="E193" s="27"/>
      <c r="F193" s="28"/>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7"/>
      <c r="D194" s="27"/>
      <c r="E194" s="27"/>
      <c r="F194" s="28"/>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7"/>
      <c r="D195" s="27"/>
      <c r="E195" s="27"/>
      <c r="F195" s="28"/>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7"/>
      <c r="D196" s="27"/>
      <c r="E196" s="27"/>
      <c r="F196" s="28"/>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7"/>
      <c r="D197" s="27"/>
      <c r="E197" s="27"/>
      <c r="F197" s="28"/>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7"/>
      <c r="D198" s="27"/>
      <c r="E198" s="27"/>
      <c r="F198" s="28"/>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7"/>
      <c r="D199" s="27"/>
      <c r="E199" s="27"/>
      <c r="F199" s="28"/>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7"/>
      <c r="D200" s="27"/>
      <c r="E200" s="27"/>
      <c r="F200" s="28"/>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7"/>
      <c r="D201" s="27"/>
      <c r="E201" s="27"/>
      <c r="F201" s="28"/>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7"/>
      <c r="D202" s="27"/>
      <c r="E202" s="27"/>
      <c r="F202" s="28"/>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7"/>
      <c r="D203" s="27"/>
      <c r="E203" s="27"/>
      <c r="F203" s="28"/>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7"/>
      <c r="D204" s="27"/>
      <c r="E204" s="27"/>
      <c r="F204" s="28"/>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7"/>
      <c r="D205" s="27"/>
      <c r="E205" s="27"/>
      <c r="F205" s="28"/>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7"/>
      <c r="D206" s="27"/>
      <c r="E206" s="27"/>
      <c r="F206" s="28"/>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7"/>
      <c r="D207" s="27"/>
      <c r="E207" s="27"/>
      <c r="F207" s="28"/>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7"/>
      <c r="D208" s="27"/>
      <c r="E208" s="27"/>
      <c r="F208" s="28"/>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7"/>
      <c r="D209" s="27"/>
      <c r="E209" s="27"/>
      <c r="F209" s="28"/>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7"/>
      <c r="D210" s="27"/>
      <c r="E210" s="27"/>
      <c r="F210" s="28"/>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7"/>
      <c r="D211" s="27"/>
      <c r="E211" s="27"/>
      <c r="F211" s="28"/>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7"/>
      <c r="D212" s="27"/>
      <c r="E212" s="27"/>
      <c r="F212" s="28"/>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7"/>
      <c r="D213" s="27"/>
      <c r="E213" s="27"/>
      <c r="F213" s="28"/>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7"/>
      <c r="D214" s="27"/>
      <c r="E214" s="27"/>
      <c r="F214" s="28"/>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7"/>
      <c r="D215" s="27"/>
      <c r="E215" s="27"/>
      <c r="F215" s="28"/>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7"/>
      <c r="D216" s="27"/>
      <c r="E216" s="27"/>
      <c r="F216" s="28"/>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7"/>
      <c r="D217" s="27"/>
      <c r="E217" s="27"/>
      <c r="F217" s="28"/>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7"/>
      <c r="D218" s="27"/>
      <c r="E218" s="27"/>
      <c r="F218" s="28"/>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7"/>
      <c r="D219" s="27"/>
      <c r="E219" s="27"/>
      <c r="F219" s="28"/>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7"/>
      <c r="D220" s="27"/>
      <c r="E220" s="27"/>
      <c r="F220" s="28"/>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7"/>
      <c r="D221" s="27"/>
      <c r="E221" s="27"/>
      <c r="F221" s="28"/>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7"/>
      <c r="D222" s="27"/>
      <c r="E222" s="27"/>
      <c r="F222" s="28"/>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7"/>
      <c r="D223" s="27"/>
      <c r="E223" s="27"/>
      <c r="F223" s="28"/>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7"/>
      <c r="D224" s="27"/>
      <c r="E224" s="27"/>
      <c r="F224" s="28"/>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7"/>
      <c r="D225" s="27"/>
      <c r="E225" s="27"/>
      <c r="F225" s="28"/>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7"/>
      <c r="D226" s="27"/>
      <c r="E226" s="27"/>
      <c r="F226" s="28"/>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7"/>
      <c r="D227" s="27"/>
      <c r="E227" s="27"/>
      <c r="F227" s="28"/>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7"/>
      <c r="D228" s="27"/>
      <c r="E228" s="27"/>
      <c r="F228" s="28"/>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7"/>
      <c r="D229" s="27"/>
      <c r="E229" s="27"/>
      <c r="F229" s="28"/>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7"/>
      <c r="D230" s="27"/>
      <c r="E230" s="27"/>
      <c r="F230" s="28"/>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7"/>
      <c r="D231" s="27"/>
      <c r="E231" s="27"/>
      <c r="F231" s="28"/>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7"/>
      <c r="D232" s="27"/>
      <c r="E232" s="27"/>
      <c r="F232" s="28"/>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7"/>
      <c r="D233" s="27"/>
      <c r="E233" s="27"/>
      <c r="F233" s="28"/>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7"/>
      <c r="D234" s="27"/>
      <c r="E234" s="27"/>
      <c r="F234" s="28"/>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7"/>
      <c r="D235" s="27"/>
      <c r="E235" s="27"/>
      <c r="F235" s="28"/>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7"/>
      <c r="D236" s="27"/>
      <c r="E236" s="27"/>
      <c r="F236" s="28"/>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7"/>
      <c r="D237" s="27"/>
      <c r="E237" s="27"/>
      <c r="F237" s="28"/>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7"/>
      <c r="D238" s="27"/>
      <c r="E238" s="27"/>
      <c r="F238" s="28"/>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7"/>
      <c r="D239" s="27"/>
      <c r="E239" s="27"/>
      <c r="F239" s="28"/>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7"/>
      <c r="D240" s="27"/>
      <c r="E240" s="27"/>
      <c r="F240" s="28"/>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7"/>
      <c r="D241" s="27"/>
      <c r="E241" s="27"/>
      <c r="F241" s="28"/>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7"/>
      <c r="D242" s="27"/>
      <c r="E242" s="27"/>
      <c r="F242" s="28"/>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7"/>
      <c r="D243" s="27"/>
      <c r="E243" s="27"/>
      <c r="F243" s="28"/>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7"/>
      <c r="D244" s="27"/>
      <c r="E244" s="27"/>
      <c r="F244" s="28"/>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7"/>
      <c r="D245" s="27"/>
      <c r="E245" s="27"/>
      <c r="F245" s="28"/>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7"/>
      <c r="D246" s="27"/>
      <c r="E246" s="27"/>
      <c r="F246" s="28"/>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7"/>
      <c r="D247" s="27"/>
      <c r="E247" s="27"/>
      <c r="F247" s="28"/>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7"/>
      <c r="D248" s="27"/>
      <c r="E248" s="27"/>
      <c r="F248" s="28"/>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7"/>
      <c r="D249" s="27"/>
      <c r="E249" s="27"/>
      <c r="F249" s="28"/>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7"/>
      <c r="D250" s="27"/>
      <c r="E250" s="27"/>
      <c r="F250" s="28"/>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7"/>
      <c r="D251" s="27"/>
      <c r="E251" s="27"/>
      <c r="F251" s="28"/>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7"/>
      <c r="D252" s="27"/>
      <c r="E252" s="27"/>
      <c r="F252" s="28"/>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7"/>
      <c r="D253" s="27"/>
      <c r="E253" s="27"/>
      <c r="F253" s="28"/>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7"/>
      <c r="D254" s="27"/>
      <c r="E254" s="27"/>
      <c r="F254" s="28"/>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7"/>
      <c r="D255" s="27"/>
      <c r="E255" s="27"/>
      <c r="F255" s="28"/>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7"/>
      <c r="D256" s="27"/>
      <c r="E256" s="27"/>
      <c r="F256" s="28"/>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7"/>
      <c r="D257" s="27"/>
      <c r="E257" s="27"/>
      <c r="F257" s="28"/>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7"/>
      <c r="D258" s="27"/>
      <c r="E258" s="27"/>
      <c r="F258" s="28"/>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7"/>
      <c r="D259" s="27"/>
      <c r="E259" s="27"/>
      <c r="F259" s="28"/>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7"/>
      <c r="D260" s="27"/>
      <c r="E260" s="27"/>
      <c r="F260" s="28"/>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7"/>
      <c r="D261" s="27"/>
      <c r="E261" s="27"/>
      <c r="F261" s="28"/>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7"/>
      <c r="D262" s="27"/>
      <c r="E262" s="27"/>
      <c r="F262" s="28"/>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7"/>
      <c r="D263" s="27"/>
      <c r="E263" s="27"/>
      <c r="F263" s="28"/>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7"/>
      <c r="D264" s="27"/>
      <c r="E264" s="27"/>
      <c r="F264" s="28"/>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7"/>
      <c r="D265" s="27"/>
      <c r="E265" s="27"/>
      <c r="F265" s="28"/>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7"/>
      <c r="D266" s="27"/>
      <c r="E266" s="27"/>
      <c r="F266" s="28"/>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7"/>
      <c r="D267" s="27"/>
      <c r="E267" s="27"/>
      <c r="F267" s="28"/>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7"/>
      <c r="D268" s="27"/>
      <c r="E268" s="27"/>
      <c r="F268" s="28"/>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7"/>
      <c r="D269" s="27"/>
      <c r="E269" s="27"/>
      <c r="F269" s="28"/>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7"/>
      <c r="D270" s="27"/>
      <c r="E270" s="27"/>
      <c r="F270" s="28"/>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7"/>
      <c r="D271" s="27"/>
      <c r="E271" s="27"/>
      <c r="F271" s="28"/>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7"/>
      <c r="D272" s="27"/>
      <c r="E272" s="27"/>
      <c r="F272" s="28"/>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7"/>
      <c r="D273" s="27"/>
      <c r="E273" s="27"/>
      <c r="F273" s="28"/>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7"/>
      <c r="D274" s="27"/>
      <c r="E274" s="27"/>
      <c r="F274" s="28"/>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7"/>
      <c r="D275" s="27"/>
      <c r="E275" s="27"/>
      <c r="F275" s="28"/>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7"/>
      <c r="D276" s="27"/>
      <c r="E276" s="27"/>
      <c r="F276" s="28"/>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7"/>
      <c r="D277" s="27"/>
      <c r="E277" s="27"/>
      <c r="F277" s="28"/>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7"/>
      <c r="D278" s="27"/>
      <c r="E278" s="27"/>
      <c r="F278" s="28"/>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7"/>
      <c r="D279" s="27"/>
      <c r="E279" s="27"/>
      <c r="F279" s="28"/>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7"/>
      <c r="D280" s="27"/>
      <c r="E280" s="27"/>
      <c r="F280" s="28"/>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7"/>
      <c r="D281" s="27"/>
      <c r="E281" s="27"/>
      <c r="F281" s="28"/>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7"/>
      <c r="D282" s="27"/>
      <c r="E282" s="27"/>
      <c r="F282" s="28"/>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7"/>
      <c r="D283" s="27"/>
      <c r="E283" s="27"/>
      <c r="F283" s="28"/>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7"/>
      <c r="D284" s="27"/>
      <c r="E284" s="27"/>
      <c r="F284" s="28"/>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7"/>
      <c r="D285" s="27"/>
      <c r="E285" s="27"/>
      <c r="F285" s="28"/>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7"/>
      <c r="D286" s="27"/>
      <c r="E286" s="27"/>
      <c r="F286" s="28"/>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7"/>
      <c r="D287" s="27"/>
      <c r="E287" s="27"/>
      <c r="F287" s="28"/>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7"/>
      <c r="D288" s="27"/>
      <c r="E288" s="27"/>
      <c r="F288" s="28"/>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7"/>
      <c r="D289" s="27"/>
      <c r="E289" s="27"/>
      <c r="F289" s="28"/>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7"/>
      <c r="D290" s="27"/>
      <c r="E290" s="27"/>
      <c r="F290" s="28"/>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7"/>
      <c r="D291" s="27"/>
      <c r="E291" s="27"/>
      <c r="F291" s="28"/>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7"/>
      <c r="D292" s="27"/>
      <c r="E292" s="27"/>
      <c r="F292" s="28"/>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7"/>
      <c r="D293" s="27"/>
      <c r="E293" s="27"/>
      <c r="F293" s="28"/>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7"/>
      <c r="D294" s="27"/>
      <c r="E294" s="27"/>
      <c r="F294" s="28"/>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7"/>
      <c r="D295" s="27"/>
      <c r="E295" s="27"/>
      <c r="F295" s="28"/>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7"/>
      <c r="D296" s="27"/>
      <c r="E296" s="27"/>
      <c r="F296" s="28"/>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7"/>
      <c r="D297" s="27"/>
      <c r="E297" s="27"/>
      <c r="F297" s="28"/>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7"/>
      <c r="D298" s="27"/>
      <c r="E298" s="27"/>
      <c r="F298" s="28"/>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7"/>
      <c r="D299" s="27"/>
      <c r="E299" s="27"/>
      <c r="F299" s="28"/>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7"/>
      <c r="D300" s="27"/>
      <c r="E300" s="27"/>
      <c r="F300" s="28"/>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7"/>
      <c r="D301" s="27"/>
      <c r="E301" s="27"/>
      <c r="F301" s="28"/>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7"/>
      <c r="D302" s="27"/>
      <c r="E302" s="27"/>
      <c r="F302" s="28"/>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7"/>
      <c r="D303" s="27"/>
      <c r="E303" s="27"/>
      <c r="F303" s="28"/>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7"/>
      <c r="D304" s="27"/>
      <c r="E304" s="27"/>
      <c r="F304" s="28"/>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7"/>
      <c r="D305" s="27"/>
      <c r="E305" s="27"/>
      <c r="F305" s="28"/>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7"/>
      <c r="D306" s="27"/>
      <c r="E306" s="27"/>
      <c r="F306" s="28"/>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7"/>
      <c r="D307" s="27"/>
      <c r="E307" s="27"/>
      <c r="F307" s="28"/>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7"/>
      <c r="D308" s="27"/>
      <c r="E308" s="27"/>
      <c r="F308" s="28"/>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7"/>
      <c r="D309" s="27"/>
      <c r="E309" s="27"/>
      <c r="F309" s="28"/>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7"/>
      <c r="D310" s="27"/>
      <c r="E310" s="27"/>
      <c r="F310" s="28"/>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7"/>
      <c r="D311" s="27"/>
      <c r="E311" s="27"/>
      <c r="F311" s="28"/>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7"/>
      <c r="D312" s="27"/>
      <c r="E312" s="27"/>
      <c r="F312" s="28"/>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7"/>
      <c r="D313" s="27"/>
      <c r="E313" s="27"/>
      <c r="F313" s="28"/>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7"/>
      <c r="D314" s="27"/>
      <c r="E314" s="27"/>
      <c r="F314" s="28"/>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7"/>
      <c r="D315" s="27"/>
      <c r="E315" s="27"/>
      <c r="F315" s="28"/>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7"/>
      <c r="D316" s="27"/>
      <c r="E316" s="27"/>
      <c r="F316" s="28"/>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7"/>
      <c r="D317" s="27"/>
      <c r="E317" s="27"/>
      <c r="F317" s="28"/>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7"/>
      <c r="D318" s="27"/>
      <c r="E318" s="27"/>
      <c r="F318" s="28"/>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7"/>
      <c r="D319" s="27"/>
      <c r="E319" s="27"/>
      <c r="F319" s="28"/>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7"/>
      <c r="D320" s="27"/>
      <c r="E320" s="27"/>
      <c r="F320" s="28"/>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7"/>
      <c r="D321" s="27"/>
      <c r="E321" s="27"/>
      <c r="F321" s="28"/>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7"/>
      <c r="D322" s="27"/>
      <c r="E322" s="27"/>
      <c r="F322" s="28"/>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7"/>
      <c r="D323" s="27"/>
      <c r="E323" s="27"/>
      <c r="F323" s="28"/>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7"/>
      <c r="D324" s="27"/>
      <c r="E324" s="27"/>
      <c r="F324" s="28"/>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7"/>
      <c r="D325" s="27"/>
      <c r="E325" s="27"/>
      <c r="F325" s="28"/>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7"/>
      <c r="D326" s="27"/>
      <c r="E326" s="27"/>
      <c r="F326" s="28"/>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7"/>
      <c r="D327" s="27"/>
      <c r="E327" s="27"/>
      <c r="F327" s="28"/>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7"/>
      <c r="D328" s="27"/>
      <c r="E328" s="27"/>
      <c r="F328" s="28"/>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7"/>
      <c r="D329" s="27"/>
      <c r="E329" s="27"/>
      <c r="F329" s="28"/>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7"/>
      <c r="D330" s="27"/>
      <c r="E330" s="27"/>
      <c r="F330" s="28"/>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7"/>
      <c r="D331" s="27"/>
      <c r="E331" s="27"/>
      <c r="F331" s="28"/>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7"/>
      <c r="D332" s="27"/>
      <c r="E332" s="27"/>
      <c r="F332" s="28"/>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7"/>
      <c r="D333" s="27"/>
      <c r="E333" s="27"/>
      <c r="F333" s="28"/>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7"/>
      <c r="D334" s="27"/>
      <c r="E334" s="27"/>
      <c r="F334" s="28"/>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7"/>
      <c r="D335" s="27"/>
      <c r="E335" s="27"/>
      <c r="F335" s="28"/>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7"/>
      <c r="D336" s="27"/>
      <c r="E336" s="27"/>
      <c r="F336" s="28"/>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7"/>
      <c r="D337" s="27"/>
      <c r="E337" s="27"/>
      <c r="F337" s="28"/>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7"/>
      <c r="D338" s="27"/>
      <c r="E338" s="27"/>
      <c r="F338" s="28"/>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7"/>
      <c r="D339" s="27"/>
      <c r="E339" s="27"/>
      <c r="F339" s="28"/>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7"/>
      <c r="D340" s="27"/>
      <c r="E340" s="27"/>
      <c r="F340" s="28"/>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7"/>
      <c r="D341" s="27"/>
      <c r="E341" s="27"/>
      <c r="F341" s="28"/>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7"/>
      <c r="D342" s="27"/>
      <c r="E342" s="27"/>
      <c r="F342" s="28"/>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7"/>
      <c r="D343" s="27"/>
      <c r="E343" s="27"/>
      <c r="F343" s="28"/>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7"/>
      <c r="D344" s="27"/>
      <c r="E344" s="27"/>
      <c r="F344" s="28"/>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7"/>
      <c r="D345" s="27"/>
      <c r="E345" s="27"/>
      <c r="F345" s="28"/>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7"/>
      <c r="D346" s="27"/>
      <c r="E346" s="27"/>
      <c r="F346" s="28"/>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7"/>
      <c r="D347" s="27"/>
      <c r="E347" s="27"/>
      <c r="F347" s="28"/>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7"/>
      <c r="D348" s="27"/>
      <c r="E348" s="27"/>
      <c r="F348" s="28"/>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7"/>
      <c r="D349" s="27"/>
      <c r="E349" s="27"/>
      <c r="F349" s="28"/>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7"/>
      <c r="D350" s="27"/>
      <c r="E350" s="27"/>
      <c r="F350" s="28"/>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7"/>
      <c r="D351" s="27"/>
      <c r="E351" s="27"/>
      <c r="F351" s="28"/>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7"/>
      <c r="D352" s="27"/>
      <c r="E352" s="27"/>
      <c r="F352" s="28"/>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7"/>
      <c r="D353" s="27"/>
      <c r="E353" s="27"/>
      <c r="F353" s="28"/>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7"/>
      <c r="D354" s="27"/>
      <c r="E354" s="27"/>
      <c r="F354" s="28"/>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7"/>
      <c r="D355" s="27"/>
      <c r="E355" s="27"/>
      <c r="F355" s="28"/>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7"/>
      <c r="D356" s="27"/>
      <c r="E356" s="27"/>
      <c r="F356" s="28"/>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7"/>
      <c r="D357" s="27"/>
      <c r="E357" s="27"/>
      <c r="F357" s="28"/>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7"/>
      <c r="D358" s="27"/>
      <c r="E358" s="27"/>
      <c r="F358" s="28"/>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7"/>
      <c r="D359" s="27"/>
      <c r="E359" s="27"/>
      <c r="F359" s="28"/>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7"/>
      <c r="D360" s="27"/>
      <c r="E360" s="27"/>
      <c r="F360" s="28"/>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7"/>
      <c r="D361" s="27"/>
      <c r="E361" s="27"/>
      <c r="F361" s="28"/>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7"/>
      <c r="D362" s="27"/>
      <c r="E362" s="27"/>
      <c r="F362" s="28"/>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7"/>
      <c r="D363" s="27"/>
      <c r="E363" s="27"/>
      <c r="F363" s="28"/>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7"/>
      <c r="D364" s="27"/>
      <c r="E364" s="27"/>
      <c r="F364" s="28"/>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7"/>
      <c r="D365" s="27"/>
      <c r="E365" s="27"/>
      <c r="F365" s="28"/>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7"/>
      <c r="D366" s="27"/>
      <c r="E366" s="27"/>
      <c r="F366" s="28"/>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7"/>
      <c r="D367" s="27"/>
      <c r="E367" s="27"/>
      <c r="F367" s="28"/>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7"/>
      <c r="D368" s="27"/>
      <c r="E368" s="27"/>
      <c r="F368" s="28"/>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7"/>
      <c r="D369" s="27"/>
      <c r="E369" s="27"/>
      <c r="F369" s="28"/>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7"/>
      <c r="D370" s="27"/>
      <c r="E370" s="27"/>
      <c r="F370" s="28"/>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7"/>
      <c r="D371" s="27"/>
      <c r="E371" s="27"/>
      <c r="F371" s="28"/>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7"/>
      <c r="D372" s="27"/>
      <c r="E372" s="27"/>
      <c r="F372" s="28"/>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7"/>
      <c r="D373" s="27"/>
      <c r="E373" s="27"/>
      <c r="F373" s="28"/>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7"/>
      <c r="D374" s="27"/>
      <c r="E374" s="27"/>
      <c r="F374" s="28"/>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7"/>
      <c r="D375" s="27"/>
      <c r="E375" s="27"/>
      <c r="F375" s="28"/>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7"/>
      <c r="D376" s="27"/>
      <c r="E376" s="27"/>
      <c r="F376" s="28"/>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7"/>
      <c r="D377" s="27"/>
      <c r="E377" s="27"/>
      <c r="F377" s="28"/>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7"/>
      <c r="D378" s="27"/>
      <c r="E378" s="27"/>
      <c r="F378" s="28"/>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7"/>
      <c r="D379" s="27"/>
      <c r="E379" s="27"/>
      <c r="F379" s="28"/>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7"/>
      <c r="D380" s="27"/>
      <c r="E380" s="27"/>
      <c r="F380" s="28"/>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7"/>
      <c r="D381" s="27"/>
      <c r="E381" s="27"/>
      <c r="F381" s="28"/>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7"/>
      <c r="D382" s="27"/>
      <c r="E382" s="27"/>
      <c r="F382" s="28"/>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7"/>
      <c r="D383" s="27"/>
      <c r="E383" s="27"/>
      <c r="F383" s="28"/>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7"/>
      <c r="D384" s="27"/>
      <c r="E384" s="27"/>
      <c r="F384" s="28"/>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7"/>
      <c r="D385" s="27"/>
      <c r="E385" s="27"/>
      <c r="F385" s="28"/>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7"/>
      <c r="D386" s="27"/>
      <c r="E386" s="27"/>
      <c r="F386" s="28"/>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7"/>
      <c r="D387" s="27"/>
      <c r="E387" s="27"/>
      <c r="F387" s="28"/>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7"/>
      <c r="D388" s="27"/>
      <c r="E388" s="27"/>
      <c r="F388" s="28"/>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7"/>
      <c r="D389" s="27"/>
      <c r="E389" s="27"/>
      <c r="F389" s="28"/>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7"/>
      <c r="D390" s="27"/>
      <c r="E390" s="27"/>
      <c r="F390" s="28"/>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7"/>
      <c r="D391" s="27"/>
      <c r="E391" s="27"/>
      <c r="F391" s="28"/>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7"/>
      <c r="D392" s="27"/>
      <c r="E392" s="27"/>
      <c r="F392" s="28"/>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7"/>
      <c r="D393" s="27"/>
      <c r="E393" s="27"/>
      <c r="F393" s="28"/>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7"/>
      <c r="D394" s="27"/>
      <c r="E394" s="27"/>
      <c r="F394" s="28"/>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7"/>
      <c r="D395" s="27"/>
      <c r="E395" s="27"/>
      <c r="F395" s="28"/>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7"/>
      <c r="D396" s="27"/>
      <c r="E396" s="27"/>
      <c r="F396" s="28"/>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7"/>
      <c r="D397" s="27"/>
      <c r="E397" s="27"/>
      <c r="F397" s="28"/>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7"/>
      <c r="D398" s="27"/>
      <c r="E398" s="27"/>
      <c r="F398" s="28"/>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7"/>
      <c r="D399" s="27"/>
      <c r="E399" s="27"/>
      <c r="F399" s="28"/>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7"/>
      <c r="D400" s="27"/>
      <c r="E400" s="27"/>
      <c r="F400" s="28"/>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7"/>
      <c r="D401" s="27"/>
      <c r="E401" s="27"/>
      <c r="F401" s="28"/>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7"/>
      <c r="D402" s="27"/>
      <c r="E402" s="27"/>
      <c r="F402" s="28"/>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7"/>
      <c r="D403" s="27"/>
      <c r="E403" s="27"/>
      <c r="F403" s="28"/>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7"/>
      <c r="D404" s="27"/>
      <c r="E404" s="27"/>
      <c r="F404" s="28"/>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7"/>
      <c r="D405" s="27"/>
      <c r="E405" s="27"/>
      <c r="F405" s="28"/>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7"/>
      <c r="D406" s="27"/>
      <c r="E406" s="27"/>
      <c r="F406" s="28"/>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7"/>
      <c r="D407" s="27"/>
      <c r="E407" s="27"/>
      <c r="F407" s="28"/>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7"/>
      <c r="D408" s="27"/>
      <c r="E408" s="27"/>
      <c r="F408" s="28"/>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7"/>
      <c r="D409" s="27"/>
      <c r="E409" s="27"/>
      <c r="F409" s="28"/>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7"/>
      <c r="D410" s="27"/>
      <c r="E410" s="27"/>
      <c r="F410" s="28"/>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7"/>
      <c r="D411" s="27"/>
      <c r="E411" s="27"/>
      <c r="F411" s="28"/>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7"/>
      <c r="D412" s="27"/>
      <c r="E412" s="27"/>
      <c r="F412" s="28"/>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7"/>
      <c r="D413" s="27"/>
      <c r="E413" s="27"/>
      <c r="F413" s="28"/>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7"/>
      <c r="D414" s="27"/>
      <c r="E414" s="27"/>
      <c r="F414" s="28"/>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7"/>
      <c r="D415" s="27"/>
      <c r="E415" s="27"/>
      <c r="F415" s="28"/>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7"/>
      <c r="D416" s="27"/>
      <c r="E416" s="27"/>
      <c r="F416" s="28"/>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7"/>
      <c r="D417" s="27"/>
      <c r="E417" s="27"/>
      <c r="F417" s="28"/>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7"/>
      <c r="D418" s="27"/>
      <c r="E418" s="27"/>
      <c r="F418" s="28"/>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7"/>
      <c r="D419" s="27"/>
      <c r="E419" s="27"/>
      <c r="F419" s="28"/>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7"/>
      <c r="D420" s="27"/>
      <c r="E420" s="27"/>
      <c r="F420" s="28"/>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7"/>
      <c r="D421" s="27"/>
      <c r="E421" s="27"/>
      <c r="F421" s="28"/>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7"/>
      <c r="D422" s="27"/>
      <c r="E422" s="27"/>
      <c r="F422" s="28"/>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7"/>
      <c r="D423" s="27"/>
      <c r="E423" s="27"/>
      <c r="F423" s="28"/>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7"/>
      <c r="D424" s="27"/>
      <c r="E424" s="27"/>
      <c r="F424" s="28"/>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7"/>
      <c r="D425" s="27"/>
      <c r="E425" s="27"/>
      <c r="F425" s="28"/>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7"/>
      <c r="D426" s="27"/>
      <c r="E426" s="27"/>
      <c r="F426" s="28"/>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7"/>
      <c r="D427" s="27"/>
      <c r="E427" s="27"/>
      <c r="F427" s="28"/>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7"/>
      <c r="D428" s="27"/>
      <c r="E428" s="27"/>
      <c r="F428" s="28"/>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7"/>
      <c r="D429" s="27"/>
      <c r="E429" s="27"/>
      <c r="F429" s="28"/>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7"/>
      <c r="D430" s="27"/>
      <c r="E430" s="27"/>
      <c r="F430" s="28"/>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7"/>
      <c r="D431" s="27"/>
      <c r="E431" s="27"/>
      <c r="F431" s="28"/>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7"/>
      <c r="D432" s="27"/>
      <c r="E432" s="27"/>
      <c r="F432" s="28"/>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7"/>
      <c r="D433" s="27"/>
      <c r="E433" s="27"/>
      <c r="F433" s="28"/>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7"/>
      <c r="D434" s="27"/>
      <c r="E434" s="27"/>
      <c r="F434" s="28"/>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7"/>
      <c r="D435" s="27"/>
      <c r="E435" s="27"/>
      <c r="F435" s="28"/>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7"/>
      <c r="D436" s="27"/>
      <c r="E436" s="27"/>
      <c r="F436" s="28"/>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7"/>
      <c r="D437" s="27"/>
      <c r="E437" s="27"/>
      <c r="F437" s="28"/>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7"/>
      <c r="D438" s="27"/>
      <c r="E438" s="27"/>
      <c r="F438" s="28"/>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7"/>
      <c r="D439" s="27"/>
      <c r="E439" s="27"/>
      <c r="F439" s="28"/>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7"/>
      <c r="D440" s="27"/>
      <c r="E440" s="27"/>
      <c r="F440" s="28"/>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7"/>
      <c r="D441" s="27"/>
      <c r="E441" s="27"/>
      <c r="F441" s="28"/>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7"/>
      <c r="D442" s="27"/>
      <c r="E442" s="27"/>
      <c r="F442" s="28"/>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7"/>
      <c r="D443" s="27"/>
      <c r="E443" s="27"/>
      <c r="F443" s="28"/>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7"/>
      <c r="D444" s="27"/>
      <c r="E444" s="27"/>
      <c r="F444" s="28"/>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7"/>
      <c r="D445" s="27"/>
      <c r="E445" s="27"/>
      <c r="F445" s="28"/>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7"/>
      <c r="D446" s="27"/>
      <c r="E446" s="27"/>
      <c r="F446" s="28"/>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7"/>
      <c r="D447" s="27"/>
      <c r="E447" s="27"/>
      <c r="F447" s="28"/>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7"/>
      <c r="D448" s="27"/>
      <c r="E448" s="27"/>
      <c r="F448" s="28"/>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7"/>
      <c r="D449" s="27"/>
      <c r="E449" s="27"/>
      <c r="F449" s="28"/>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7"/>
      <c r="D450" s="27"/>
      <c r="E450" s="27"/>
      <c r="F450" s="28"/>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7"/>
      <c r="D451" s="27"/>
      <c r="E451" s="27"/>
      <c r="F451" s="28"/>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7"/>
      <c r="D452" s="27"/>
      <c r="E452" s="27"/>
      <c r="F452" s="28"/>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7"/>
      <c r="D453" s="27"/>
      <c r="E453" s="27"/>
      <c r="F453" s="28"/>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7"/>
      <c r="D454" s="27"/>
      <c r="E454" s="27"/>
      <c r="F454" s="28"/>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7"/>
      <c r="D455" s="27"/>
      <c r="E455" s="27"/>
      <c r="F455" s="28"/>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7"/>
      <c r="D456" s="27"/>
      <c r="E456" s="27"/>
      <c r="F456" s="28"/>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7"/>
      <c r="D457" s="27"/>
      <c r="E457" s="27"/>
      <c r="F457" s="28"/>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7"/>
      <c r="D458" s="27"/>
      <c r="E458" s="27"/>
      <c r="F458" s="28"/>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7"/>
      <c r="D459" s="27"/>
      <c r="E459" s="27"/>
      <c r="F459" s="28"/>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7"/>
      <c r="D460" s="27"/>
      <c r="E460" s="27"/>
      <c r="F460" s="28"/>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7"/>
      <c r="D461" s="27"/>
      <c r="E461" s="27"/>
      <c r="F461" s="28"/>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7"/>
      <c r="D462" s="27"/>
      <c r="E462" s="27"/>
      <c r="F462" s="28"/>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7"/>
      <c r="D463" s="27"/>
      <c r="E463" s="27"/>
      <c r="F463" s="28"/>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7"/>
      <c r="D464" s="27"/>
      <c r="E464" s="27"/>
      <c r="F464" s="28"/>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7"/>
      <c r="D465" s="27"/>
      <c r="E465" s="27"/>
      <c r="F465" s="28"/>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7"/>
      <c r="D466" s="27"/>
      <c r="E466" s="27"/>
      <c r="F466" s="28"/>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7"/>
      <c r="D467" s="27"/>
      <c r="E467" s="27"/>
      <c r="F467" s="28"/>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7"/>
      <c r="D468" s="27"/>
      <c r="E468" s="27"/>
      <c r="F468" s="28"/>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7"/>
      <c r="D469" s="27"/>
      <c r="E469" s="27"/>
      <c r="F469" s="28"/>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7"/>
      <c r="D470" s="27"/>
      <c r="E470" s="27"/>
      <c r="F470" s="28"/>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7"/>
      <c r="D471" s="27"/>
      <c r="E471" s="27"/>
      <c r="F471" s="28"/>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7"/>
      <c r="D472" s="27"/>
      <c r="E472" s="27"/>
      <c r="F472" s="28"/>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7"/>
      <c r="D473" s="27"/>
      <c r="E473" s="27"/>
      <c r="F473" s="28"/>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7"/>
      <c r="D474" s="27"/>
      <c r="E474" s="27"/>
      <c r="F474" s="28"/>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7"/>
      <c r="D475" s="27"/>
      <c r="E475" s="27"/>
      <c r="F475" s="28"/>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7"/>
      <c r="D476" s="27"/>
      <c r="E476" s="27"/>
      <c r="F476" s="28"/>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7"/>
      <c r="D477" s="27"/>
      <c r="E477" s="27"/>
      <c r="F477" s="28"/>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7"/>
      <c r="D478" s="27"/>
      <c r="E478" s="27"/>
      <c r="F478" s="28"/>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7"/>
      <c r="D479" s="27"/>
      <c r="E479" s="27"/>
      <c r="F479" s="28"/>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7"/>
      <c r="D480" s="27"/>
      <c r="E480" s="27"/>
      <c r="F480" s="28"/>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7"/>
      <c r="D481" s="27"/>
      <c r="E481" s="27"/>
      <c r="F481" s="28"/>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7"/>
      <c r="D482" s="27"/>
      <c r="E482" s="27"/>
      <c r="F482" s="28"/>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7"/>
      <c r="D483" s="27"/>
      <c r="E483" s="27"/>
      <c r="F483" s="28"/>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7"/>
      <c r="D484" s="27"/>
      <c r="E484" s="27"/>
      <c r="F484" s="28"/>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7"/>
      <c r="D485" s="27"/>
      <c r="E485" s="27"/>
      <c r="F485" s="28"/>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7"/>
      <c r="D486" s="27"/>
      <c r="E486" s="27"/>
      <c r="F486" s="28"/>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7"/>
      <c r="D487" s="27"/>
      <c r="E487" s="27"/>
      <c r="F487" s="28"/>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7"/>
      <c r="D488" s="27"/>
      <c r="E488" s="27"/>
      <c r="F488" s="28"/>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7"/>
      <c r="D489" s="27"/>
      <c r="E489" s="27"/>
      <c r="F489" s="28"/>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7"/>
      <c r="D490" s="27"/>
      <c r="E490" s="27"/>
      <c r="F490" s="28"/>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7"/>
      <c r="D491" s="27"/>
      <c r="E491" s="27"/>
      <c r="F491" s="28"/>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7"/>
      <c r="D492" s="27"/>
      <c r="E492" s="27"/>
      <c r="F492" s="28"/>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7"/>
      <c r="D493" s="27"/>
      <c r="E493" s="27"/>
      <c r="F493" s="28"/>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7"/>
      <c r="D494" s="27"/>
      <c r="E494" s="27"/>
      <c r="F494" s="28"/>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7"/>
      <c r="D495" s="27"/>
      <c r="E495" s="27"/>
      <c r="F495" s="28"/>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7"/>
      <c r="D496" s="27"/>
      <c r="E496" s="27"/>
      <c r="F496" s="28"/>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7"/>
      <c r="D497" s="27"/>
      <c r="E497" s="27"/>
      <c r="F497" s="28"/>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7"/>
      <c r="D498" s="27"/>
      <c r="E498" s="27"/>
      <c r="F498" s="28"/>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7"/>
      <c r="D499" s="27"/>
      <c r="E499" s="27"/>
      <c r="F499" s="28"/>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7"/>
      <c r="D500" s="27"/>
      <c r="E500" s="27"/>
      <c r="F500" s="28"/>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7"/>
      <c r="D501" s="27"/>
      <c r="E501" s="27"/>
      <c r="F501" s="28"/>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7"/>
      <c r="D502" s="27"/>
      <c r="E502" s="27"/>
      <c r="F502" s="28"/>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7"/>
      <c r="D503" s="27"/>
      <c r="E503" s="27"/>
      <c r="F503" s="28"/>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7"/>
      <c r="D504" s="27"/>
      <c r="E504" s="27"/>
      <c r="F504" s="28"/>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7"/>
      <c r="D505" s="27"/>
      <c r="E505" s="27"/>
      <c r="F505" s="28"/>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7"/>
      <c r="D506" s="27"/>
      <c r="E506" s="27"/>
      <c r="F506" s="28"/>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7"/>
      <c r="D507" s="27"/>
      <c r="E507" s="27"/>
      <c r="F507" s="28"/>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7"/>
      <c r="D508" s="27"/>
      <c r="E508" s="27"/>
      <c r="F508" s="28"/>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7"/>
      <c r="D509" s="27"/>
      <c r="E509" s="27"/>
      <c r="F509" s="28"/>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7"/>
      <c r="D510" s="27"/>
      <c r="E510" s="27"/>
      <c r="F510" s="28"/>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7"/>
      <c r="D511" s="27"/>
      <c r="E511" s="27"/>
      <c r="F511" s="28"/>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7"/>
      <c r="D512" s="27"/>
      <c r="E512" s="27"/>
      <c r="F512" s="28"/>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7"/>
      <c r="D513" s="27"/>
      <c r="E513" s="27"/>
      <c r="F513" s="28"/>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7"/>
      <c r="D514" s="27"/>
      <c r="E514" s="27"/>
      <c r="F514" s="28"/>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7"/>
      <c r="D515" s="27"/>
      <c r="E515" s="27"/>
      <c r="F515" s="28"/>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7"/>
      <c r="D516" s="27"/>
      <c r="E516" s="27"/>
      <c r="F516" s="28"/>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7"/>
      <c r="D517" s="27"/>
      <c r="E517" s="27"/>
      <c r="F517" s="28"/>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7"/>
      <c r="D518" s="27"/>
      <c r="E518" s="27"/>
      <c r="F518" s="28"/>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7"/>
      <c r="D519" s="27"/>
      <c r="E519" s="27"/>
      <c r="F519" s="28"/>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7"/>
      <c r="D520" s="27"/>
      <c r="E520" s="27"/>
      <c r="F520" s="28"/>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7"/>
      <c r="D521" s="27"/>
      <c r="E521" s="27"/>
      <c r="F521" s="28"/>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7"/>
      <c r="D522" s="27"/>
      <c r="E522" s="27"/>
      <c r="F522" s="28"/>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7"/>
      <c r="D523" s="27"/>
      <c r="E523" s="27"/>
      <c r="F523" s="28"/>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7"/>
      <c r="D524" s="27"/>
      <c r="E524" s="27"/>
      <c r="F524" s="28"/>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7"/>
      <c r="D525" s="27"/>
      <c r="E525" s="27"/>
      <c r="F525" s="28"/>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7"/>
      <c r="D526" s="27"/>
      <c r="E526" s="27"/>
      <c r="F526" s="28"/>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7"/>
      <c r="D527" s="27"/>
      <c r="E527" s="27"/>
      <c r="F527" s="28"/>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7"/>
      <c r="D528" s="27"/>
      <c r="E528" s="27"/>
      <c r="F528" s="28"/>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7"/>
      <c r="D529" s="27"/>
      <c r="E529" s="27"/>
      <c r="F529" s="28"/>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7"/>
      <c r="D530" s="27"/>
      <c r="E530" s="27"/>
      <c r="F530" s="28"/>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7"/>
      <c r="D531" s="27"/>
      <c r="E531" s="27"/>
      <c r="F531" s="28"/>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7"/>
      <c r="D532" s="27"/>
      <c r="E532" s="27"/>
      <c r="F532" s="28"/>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7"/>
      <c r="D533" s="27"/>
      <c r="E533" s="27"/>
      <c r="F533" s="28"/>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7"/>
      <c r="D534" s="27"/>
      <c r="E534" s="27"/>
      <c r="F534" s="28"/>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7"/>
      <c r="D535" s="27"/>
      <c r="E535" s="27"/>
      <c r="F535" s="28"/>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7"/>
      <c r="D536" s="27"/>
      <c r="E536" s="27"/>
      <c r="F536" s="28"/>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7"/>
      <c r="D537" s="27"/>
      <c r="E537" s="27"/>
      <c r="F537" s="28"/>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7"/>
      <c r="D538" s="27"/>
      <c r="E538" s="27"/>
      <c r="F538" s="28"/>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7"/>
      <c r="D539" s="27"/>
      <c r="E539" s="27"/>
      <c r="F539" s="28"/>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7"/>
      <c r="D540" s="27"/>
      <c r="E540" s="27"/>
      <c r="F540" s="28"/>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7"/>
      <c r="D541" s="27"/>
      <c r="E541" s="27"/>
      <c r="F541" s="28"/>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7"/>
      <c r="D542" s="27"/>
      <c r="E542" s="27"/>
      <c r="F542" s="28"/>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7"/>
      <c r="D543" s="27"/>
      <c r="E543" s="27"/>
      <c r="F543" s="28"/>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7"/>
      <c r="D544" s="27"/>
      <c r="E544" s="27"/>
      <c r="F544" s="28"/>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7"/>
      <c r="D545" s="27"/>
      <c r="E545" s="27"/>
      <c r="F545" s="28"/>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7"/>
      <c r="D546" s="27"/>
      <c r="E546" s="27"/>
      <c r="F546" s="28"/>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7"/>
      <c r="D547" s="27"/>
      <c r="E547" s="27"/>
      <c r="F547" s="28"/>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7"/>
      <c r="D548" s="27"/>
      <c r="E548" s="27"/>
      <c r="F548" s="28"/>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7"/>
      <c r="D549" s="27"/>
      <c r="E549" s="27"/>
      <c r="F549" s="28"/>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7"/>
      <c r="D550" s="27"/>
      <c r="E550" s="27"/>
      <c r="F550" s="28"/>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7"/>
      <c r="D551" s="27"/>
      <c r="E551" s="27"/>
      <c r="F551" s="28"/>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7"/>
      <c r="D552" s="27"/>
      <c r="E552" s="27"/>
      <c r="F552" s="28"/>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7"/>
      <c r="D553" s="27"/>
      <c r="E553" s="27"/>
      <c r="F553" s="28"/>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7"/>
      <c r="D554" s="27"/>
      <c r="E554" s="27"/>
      <c r="F554" s="28"/>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7"/>
      <c r="D555" s="27"/>
      <c r="E555" s="27"/>
      <c r="F555" s="28"/>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7"/>
      <c r="D556" s="27"/>
      <c r="E556" s="27"/>
      <c r="F556" s="28"/>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7"/>
      <c r="D557" s="27"/>
      <c r="E557" s="27"/>
      <c r="F557" s="28"/>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7"/>
      <c r="D558" s="27"/>
      <c r="E558" s="27"/>
      <c r="F558" s="28"/>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7"/>
      <c r="D559" s="27"/>
      <c r="E559" s="27"/>
      <c r="F559" s="28"/>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7"/>
      <c r="D560" s="27"/>
      <c r="E560" s="27"/>
      <c r="F560" s="28"/>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7"/>
      <c r="D561" s="27"/>
      <c r="E561" s="27"/>
      <c r="F561" s="28"/>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7"/>
      <c r="D562" s="27"/>
      <c r="E562" s="27"/>
      <c r="F562" s="28"/>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7"/>
      <c r="D563" s="27"/>
      <c r="E563" s="27"/>
      <c r="F563" s="28"/>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7"/>
      <c r="D564" s="27"/>
      <c r="E564" s="27"/>
      <c r="F564" s="28"/>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7"/>
      <c r="D565" s="27"/>
      <c r="E565" s="27"/>
      <c r="F565" s="28"/>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7"/>
      <c r="D566" s="27"/>
      <c r="E566" s="27"/>
      <c r="F566" s="28"/>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7"/>
      <c r="D567" s="27"/>
      <c r="E567" s="27"/>
      <c r="F567" s="28"/>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7"/>
      <c r="D568" s="27"/>
      <c r="E568" s="27"/>
      <c r="F568" s="28"/>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7"/>
      <c r="D569" s="27"/>
      <c r="E569" s="27"/>
      <c r="F569" s="28"/>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7"/>
      <c r="D570" s="27"/>
      <c r="E570" s="27"/>
      <c r="F570" s="28"/>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7"/>
      <c r="D571" s="27"/>
      <c r="E571" s="27"/>
      <c r="F571" s="28"/>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7"/>
      <c r="D572" s="27"/>
      <c r="E572" s="27"/>
      <c r="F572" s="28"/>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7"/>
      <c r="D573" s="27"/>
      <c r="E573" s="27"/>
      <c r="F573" s="28"/>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7"/>
      <c r="D574" s="27"/>
      <c r="E574" s="27"/>
      <c r="F574" s="28"/>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7"/>
      <c r="D575" s="27"/>
      <c r="E575" s="27"/>
      <c r="F575" s="28"/>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7"/>
      <c r="D576" s="27"/>
      <c r="E576" s="27"/>
      <c r="F576" s="28"/>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7"/>
      <c r="D577" s="27"/>
      <c r="E577" s="27"/>
      <c r="F577" s="28"/>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7"/>
      <c r="D578" s="27"/>
      <c r="E578" s="27"/>
      <c r="F578" s="28"/>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7"/>
      <c r="D579" s="27"/>
      <c r="E579" s="27"/>
      <c r="F579" s="28"/>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7"/>
      <c r="D580" s="27"/>
      <c r="E580" s="27"/>
      <c r="F580" s="28"/>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7"/>
      <c r="D581" s="27"/>
      <c r="E581" s="27"/>
      <c r="F581" s="28"/>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7"/>
      <c r="D582" s="27"/>
      <c r="E582" s="27"/>
      <c r="F582" s="28"/>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7"/>
      <c r="D583" s="27"/>
      <c r="E583" s="27"/>
      <c r="F583" s="28"/>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7"/>
      <c r="D584" s="27"/>
      <c r="E584" s="27"/>
      <c r="F584" s="28"/>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7"/>
      <c r="D585" s="27"/>
      <c r="E585" s="27"/>
      <c r="F585" s="28"/>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7"/>
      <c r="D586" s="27"/>
      <c r="E586" s="27"/>
      <c r="F586" s="28"/>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7"/>
      <c r="D587" s="27"/>
      <c r="E587" s="27"/>
      <c r="F587" s="28"/>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7"/>
      <c r="D588" s="27"/>
      <c r="E588" s="27"/>
      <c r="F588" s="28"/>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7"/>
      <c r="D589" s="27"/>
      <c r="E589" s="27"/>
      <c r="F589" s="28"/>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7"/>
      <c r="D590" s="27"/>
      <c r="E590" s="27"/>
      <c r="F590" s="28"/>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7"/>
      <c r="D591" s="27"/>
      <c r="E591" s="27"/>
      <c r="F591" s="28"/>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7"/>
      <c r="D592" s="27"/>
      <c r="E592" s="27"/>
      <c r="F592" s="28"/>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7"/>
      <c r="D593" s="27"/>
      <c r="E593" s="27"/>
      <c r="F593" s="28"/>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7"/>
      <c r="D594" s="27"/>
      <c r="E594" s="27"/>
      <c r="F594" s="28"/>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7"/>
      <c r="D595" s="27"/>
      <c r="E595" s="27"/>
      <c r="F595" s="28"/>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7"/>
      <c r="D596" s="27"/>
      <c r="E596" s="27"/>
      <c r="F596" s="28"/>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7"/>
      <c r="D597" s="27"/>
      <c r="E597" s="27"/>
      <c r="F597" s="28"/>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7"/>
      <c r="D598" s="27"/>
      <c r="E598" s="27"/>
      <c r="F598" s="28"/>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7"/>
      <c r="D599" s="27"/>
      <c r="E599" s="27"/>
      <c r="F599" s="28"/>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7"/>
      <c r="D600" s="27"/>
      <c r="E600" s="27"/>
      <c r="F600" s="28"/>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7"/>
      <c r="D601" s="27"/>
      <c r="E601" s="27"/>
      <c r="F601" s="28"/>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7"/>
      <c r="D602" s="27"/>
      <c r="E602" s="27"/>
      <c r="F602" s="28"/>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7"/>
      <c r="D603" s="27"/>
      <c r="E603" s="27"/>
      <c r="F603" s="28"/>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7"/>
      <c r="D604" s="27"/>
      <c r="E604" s="27"/>
      <c r="F604" s="28"/>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7"/>
      <c r="D605" s="27"/>
      <c r="E605" s="27"/>
      <c r="F605" s="28"/>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7"/>
      <c r="D606" s="27"/>
      <c r="E606" s="27"/>
      <c r="F606" s="28"/>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7"/>
      <c r="D607" s="27"/>
      <c r="E607" s="27"/>
      <c r="F607" s="28"/>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7"/>
      <c r="D608" s="27"/>
      <c r="E608" s="27"/>
      <c r="F608" s="28"/>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7"/>
      <c r="D609" s="27"/>
      <c r="E609" s="27"/>
      <c r="F609" s="28"/>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7"/>
      <c r="D610" s="27"/>
      <c r="E610" s="27"/>
      <c r="F610" s="28"/>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7"/>
      <c r="D611" s="27"/>
      <c r="E611" s="27"/>
      <c r="F611" s="28"/>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7"/>
      <c r="D612" s="27"/>
      <c r="E612" s="27"/>
      <c r="F612" s="28"/>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7"/>
      <c r="D613" s="27"/>
      <c r="E613" s="27"/>
      <c r="F613" s="28"/>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7"/>
      <c r="D614" s="27"/>
      <c r="E614" s="27"/>
      <c r="F614" s="28"/>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7"/>
      <c r="D615" s="27"/>
      <c r="E615" s="27"/>
      <c r="F615" s="28"/>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7"/>
      <c r="D616" s="27"/>
      <c r="E616" s="27"/>
      <c r="F616" s="28"/>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7"/>
      <c r="D617" s="27"/>
      <c r="E617" s="27"/>
      <c r="F617" s="28"/>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7"/>
      <c r="D618" s="27"/>
      <c r="E618" s="27"/>
      <c r="F618" s="28"/>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7"/>
      <c r="D619" s="27"/>
      <c r="E619" s="27"/>
      <c r="F619" s="28"/>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7"/>
      <c r="D620" s="27"/>
      <c r="E620" s="27"/>
      <c r="F620" s="28"/>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7"/>
      <c r="D621" s="27"/>
      <c r="E621" s="27"/>
      <c r="F621" s="28"/>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7"/>
      <c r="D622" s="27"/>
      <c r="E622" s="27"/>
      <c r="F622" s="28"/>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7"/>
      <c r="D623" s="27"/>
      <c r="E623" s="27"/>
      <c r="F623" s="28"/>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7"/>
      <c r="D624" s="27"/>
      <c r="E624" s="27"/>
      <c r="F624" s="28"/>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7"/>
      <c r="D625" s="27"/>
      <c r="E625" s="27"/>
      <c r="F625" s="28"/>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7"/>
      <c r="D626" s="27"/>
      <c r="E626" s="27"/>
      <c r="F626" s="28"/>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7"/>
      <c r="D627" s="27"/>
      <c r="E627" s="27"/>
      <c r="F627" s="28"/>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7"/>
      <c r="D628" s="27"/>
      <c r="E628" s="27"/>
      <c r="F628" s="28"/>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7"/>
      <c r="D629" s="27"/>
      <c r="E629" s="27"/>
      <c r="F629" s="28"/>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7"/>
      <c r="D630" s="27"/>
      <c r="E630" s="27"/>
      <c r="F630" s="28"/>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7"/>
      <c r="D631" s="27"/>
      <c r="E631" s="27"/>
      <c r="F631" s="28"/>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7"/>
      <c r="D632" s="27"/>
      <c r="E632" s="27"/>
      <c r="F632" s="28"/>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7"/>
      <c r="D633" s="27"/>
      <c r="E633" s="27"/>
      <c r="F633" s="28"/>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7"/>
      <c r="D634" s="27"/>
      <c r="E634" s="27"/>
      <c r="F634" s="28"/>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7"/>
      <c r="D635" s="27"/>
      <c r="E635" s="27"/>
      <c r="F635" s="28"/>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7"/>
      <c r="D636" s="27"/>
      <c r="E636" s="27"/>
      <c r="F636" s="28"/>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7"/>
      <c r="D637" s="27"/>
      <c r="E637" s="27"/>
      <c r="F637" s="28"/>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7"/>
      <c r="D638" s="27"/>
      <c r="E638" s="27"/>
      <c r="F638" s="28"/>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7"/>
      <c r="D639" s="27"/>
      <c r="E639" s="27"/>
      <c r="F639" s="28"/>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7"/>
      <c r="D640" s="27"/>
      <c r="E640" s="27"/>
      <c r="F640" s="28"/>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7"/>
      <c r="D641" s="27"/>
      <c r="E641" s="27"/>
      <c r="F641" s="28"/>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7"/>
      <c r="D642" s="27"/>
      <c r="E642" s="27"/>
      <c r="F642" s="28"/>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7"/>
      <c r="D643" s="27"/>
      <c r="E643" s="27"/>
      <c r="F643" s="28"/>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7"/>
      <c r="D644" s="27"/>
      <c r="E644" s="27"/>
      <c r="F644" s="28"/>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7"/>
      <c r="D645" s="27"/>
      <c r="E645" s="27"/>
      <c r="F645" s="28"/>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7"/>
      <c r="D646" s="27"/>
      <c r="E646" s="27"/>
      <c r="F646" s="28"/>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7"/>
      <c r="D647" s="27"/>
      <c r="E647" s="27"/>
      <c r="F647" s="28"/>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7"/>
      <c r="D648" s="27"/>
      <c r="E648" s="27"/>
      <c r="F648" s="28"/>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7"/>
      <c r="D649" s="27"/>
      <c r="E649" s="27"/>
      <c r="F649" s="28"/>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7"/>
      <c r="D650" s="27"/>
      <c r="E650" s="27"/>
      <c r="F650" s="28"/>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7"/>
      <c r="D651" s="27"/>
      <c r="E651" s="27"/>
      <c r="F651" s="28"/>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7"/>
      <c r="D652" s="27"/>
      <c r="E652" s="27"/>
      <c r="F652" s="28"/>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7"/>
      <c r="D653" s="27"/>
      <c r="E653" s="27"/>
      <c r="F653" s="28"/>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7"/>
      <c r="D654" s="27"/>
      <c r="E654" s="27"/>
      <c r="F654" s="28"/>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7"/>
      <c r="D655" s="27"/>
      <c r="E655" s="27"/>
      <c r="F655" s="28"/>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7"/>
      <c r="D656" s="27"/>
      <c r="E656" s="27"/>
      <c r="F656" s="28"/>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7"/>
      <c r="D657" s="27"/>
      <c r="E657" s="27"/>
      <c r="F657" s="28"/>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7"/>
      <c r="D658" s="27"/>
      <c r="E658" s="27"/>
      <c r="F658" s="28"/>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7"/>
      <c r="D659" s="27"/>
      <c r="E659" s="27"/>
      <c r="F659" s="28"/>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7"/>
      <c r="D660" s="27"/>
      <c r="E660" s="27"/>
      <c r="F660" s="28"/>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7"/>
      <c r="D661" s="27"/>
      <c r="E661" s="27"/>
      <c r="F661" s="28"/>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7"/>
      <c r="D662" s="27"/>
      <c r="E662" s="27"/>
      <c r="F662" s="28"/>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7"/>
      <c r="D663" s="27"/>
      <c r="E663" s="27"/>
      <c r="F663" s="28"/>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7"/>
      <c r="D664" s="27"/>
      <c r="E664" s="27"/>
      <c r="F664" s="28"/>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7"/>
      <c r="D665" s="27"/>
      <c r="E665" s="27"/>
      <c r="F665" s="28"/>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7"/>
      <c r="D666" s="27"/>
      <c r="E666" s="27"/>
      <c r="F666" s="28"/>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7"/>
      <c r="D667" s="27"/>
      <c r="E667" s="27"/>
      <c r="F667" s="28"/>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7"/>
      <c r="D668" s="27"/>
      <c r="E668" s="27"/>
      <c r="F668" s="28"/>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7"/>
      <c r="D669" s="27"/>
      <c r="E669" s="27"/>
      <c r="F669" s="28"/>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7"/>
      <c r="D670" s="27"/>
      <c r="E670" s="27"/>
      <c r="F670" s="28"/>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7"/>
      <c r="D671" s="27"/>
      <c r="E671" s="27"/>
      <c r="F671" s="28"/>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7"/>
      <c r="D672" s="27"/>
      <c r="E672" s="27"/>
      <c r="F672" s="28"/>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7"/>
      <c r="D673" s="27"/>
      <c r="E673" s="27"/>
      <c r="F673" s="28"/>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7"/>
      <c r="D674" s="27"/>
      <c r="E674" s="27"/>
      <c r="F674" s="28"/>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7"/>
      <c r="D675" s="27"/>
      <c r="E675" s="27"/>
      <c r="F675" s="28"/>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7"/>
      <c r="D676" s="27"/>
      <c r="E676" s="27"/>
      <c r="F676" s="28"/>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7"/>
      <c r="D677" s="27"/>
      <c r="E677" s="27"/>
      <c r="F677" s="28"/>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7"/>
      <c r="D678" s="27"/>
      <c r="E678" s="27"/>
      <c r="F678" s="28"/>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7"/>
      <c r="D679" s="27"/>
      <c r="E679" s="27"/>
      <c r="F679" s="28"/>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7"/>
      <c r="D680" s="27"/>
      <c r="E680" s="27"/>
      <c r="F680" s="28"/>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7"/>
      <c r="D681" s="27"/>
      <c r="E681" s="27"/>
      <c r="F681" s="28"/>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7"/>
      <c r="D682" s="27"/>
      <c r="E682" s="27"/>
      <c r="F682" s="28"/>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7"/>
      <c r="D683" s="27"/>
      <c r="E683" s="27"/>
      <c r="F683" s="28"/>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7"/>
      <c r="D684" s="27"/>
      <c r="E684" s="27"/>
      <c r="F684" s="28"/>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7"/>
      <c r="D685" s="27"/>
      <c r="E685" s="27"/>
      <c r="F685" s="28"/>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7"/>
      <c r="D686" s="27"/>
      <c r="E686" s="27"/>
      <c r="F686" s="28"/>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7"/>
      <c r="D687" s="27"/>
      <c r="E687" s="27"/>
      <c r="F687" s="28"/>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7"/>
      <c r="D688" s="27"/>
      <c r="E688" s="27"/>
      <c r="F688" s="28"/>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7"/>
      <c r="D689" s="27"/>
      <c r="E689" s="27"/>
      <c r="F689" s="28"/>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7"/>
      <c r="D690" s="27"/>
      <c r="E690" s="27"/>
      <c r="F690" s="28"/>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7"/>
      <c r="D691" s="27"/>
      <c r="E691" s="27"/>
      <c r="F691" s="28"/>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7"/>
      <c r="D692" s="27"/>
      <c r="E692" s="27"/>
      <c r="F692" s="28"/>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7"/>
      <c r="D693" s="27"/>
      <c r="E693" s="27"/>
      <c r="F693" s="28"/>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7"/>
      <c r="D694" s="27"/>
      <c r="E694" s="27"/>
      <c r="F694" s="28"/>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G696" s="19"/>
      <c r="H696" s="19"/>
      <c r="I696" s="19"/>
      <c r="J696" s="19"/>
      <c r="K696" s="19"/>
      <c r="L696" s="19"/>
      <c r="M696" s="19"/>
      <c r="N696" s="19"/>
      <c r="O696" s="19"/>
      <c r="P696" s="19"/>
      <c r="Q696" s="19"/>
      <c r="R696" s="19"/>
      <c r="S696" s="19"/>
      <c r="T696" s="19"/>
      <c r="U696" s="19"/>
      <c r="V696" s="19"/>
      <c r="W696" s="19"/>
      <c r="X696" s="19"/>
      <c r="Y696" s="19"/>
      <c r="Z696"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B60E9-2986-4602-B21A-0E66DD051AE8}">
  <sheetPr>
    <pageSetUpPr fitToPage="1"/>
  </sheetPr>
  <dimension ref="A1:Z646"/>
  <sheetViews>
    <sheetView view="pageBreakPreview" topLeftCell="A29" zoomScaleNormal="100" zoomScaleSheetLayoutView="100" workbookViewId="0">
      <selection activeCell="C51" sqref="C51"/>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7"/>
      <c r="D1" s="27"/>
      <c r="E1" s="27"/>
      <c r="F1" s="28"/>
      <c r="G1" s="19"/>
      <c r="H1" s="19"/>
      <c r="I1" s="19"/>
      <c r="J1" s="19"/>
      <c r="K1" s="19"/>
      <c r="L1" s="19"/>
      <c r="M1" s="19"/>
      <c r="N1" s="19"/>
      <c r="O1" s="19"/>
      <c r="P1" s="19"/>
      <c r="Q1" s="19"/>
      <c r="R1" s="19"/>
      <c r="S1" s="19"/>
      <c r="T1" s="19"/>
      <c r="U1" s="19"/>
      <c r="V1" s="19"/>
      <c r="W1" s="19"/>
      <c r="X1" s="19"/>
      <c r="Y1" s="19"/>
      <c r="Z1" s="19"/>
    </row>
    <row r="2" spans="1:26" ht="15.6" x14ac:dyDescent="0.25">
      <c r="A2" s="29" t="str">
        <f>General!A2</f>
        <v>PRENTON RUFC CHANGING ROOMS</v>
      </c>
      <c r="B2" s="19"/>
      <c r="C2" s="27"/>
      <c r="D2" s="27"/>
      <c r="E2" s="27"/>
      <c r="F2" s="28"/>
      <c r="G2" s="19"/>
      <c r="H2" s="19"/>
      <c r="I2" s="19"/>
      <c r="J2" s="19"/>
      <c r="K2" s="19"/>
      <c r="L2" s="19"/>
      <c r="M2" s="19"/>
      <c r="N2" s="19"/>
      <c r="O2" s="19"/>
      <c r="P2" s="19"/>
      <c r="Q2" s="19"/>
      <c r="R2" s="19"/>
      <c r="S2" s="19"/>
      <c r="T2" s="19"/>
      <c r="U2" s="19"/>
      <c r="V2" s="19"/>
      <c r="W2" s="19"/>
      <c r="X2" s="19"/>
      <c r="Y2" s="19"/>
      <c r="Z2" s="19"/>
    </row>
    <row r="3" spans="1:26" x14ac:dyDescent="0.25">
      <c r="A3" s="19"/>
      <c r="B3" s="19"/>
      <c r="C3" s="27"/>
      <c r="D3" s="27"/>
      <c r="E3" s="27"/>
      <c r="F3" s="28"/>
      <c r="G3" s="19"/>
      <c r="H3" s="19"/>
      <c r="I3" s="19"/>
      <c r="J3" s="19"/>
      <c r="K3" s="19"/>
      <c r="L3" s="19"/>
      <c r="M3" s="19"/>
      <c r="N3" s="19"/>
      <c r="O3" s="19"/>
      <c r="P3" s="19"/>
      <c r="Q3" s="19"/>
      <c r="R3" s="19"/>
      <c r="S3" s="19"/>
      <c r="T3" s="19"/>
      <c r="U3" s="19"/>
      <c r="V3" s="19"/>
      <c r="W3" s="19"/>
      <c r="X3" s="19"/>
      <c r="Y3" s="19"/>
      <c r="Z3" s="19"/>
    </row>
    <row r="4" spans="1:26" ht="15.6" x14ac:dyDescent="0.25">
      <c r="A4" s="29" t="s">
        <v>171</v>
      </c>
      <c r="B4" s="19"/>
      <c r="C4" s="27"/>
      <c r="D4" s="27"/>
      <c r="E4" s="27"/>
      <c r="F4" s="28"/>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7"/>
      <c r="D5" s="27"/>
      <c r="E5" s="27"/>
      <c r="F5" s="28"/>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30"/>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7" t="s">
        <v>20</v>
      </c>
      <c r="C8" s="24"/>
      <c r="D8" s="27"/>
      <c r="E8" s="18"/>
      <c r="F8" s="5"/>
      <c r="G8" s="19"/>
      <c r="H8" s="19"/>
      <c r="I8" s="19"/>
      <c r="J8" s="19"/>
      <c r="K8" s="19"/>
      <c r="L8" s="19"/>
      <c r="M8" s="19"/>
      <c r="N8" s="19"/>
      <c r="O8" s="19"/>
      <c r="P8" s="19"/>
      <c r="Q8" s="19"/>
      <c r="R8" s="19"/>
      <c r="S8" s="19"/>
      <c r="T8" s="19"/>
      <c r="U8" s="19"/>
      <c r="V8" s="19"/>
      <c r="W8" s="19"/>
      <c r="X8" s="19"/>
      <c r="Y8" s="19"/>
      <c r="Z8" s="19"/>
    </row>
    <row r="9" spans="1:26" x14ac:dyDescent="0.25">
      <c r="A9" s="14"/>
      <c r="B9" s="23"/>
      <c r="C9" s="24"/>
      <c r="D9" s="27"/>
      <c r="E9" s="18"/>
      <c r="F9" s="5"/>
      <c r="G9" s="19"/>
      <c r="H9" s="19"/>
      <c r="I9" s="19"/>
      <c r="J9" s="19"/>
      <c r="K9" s="19"/>
      <c r="L9" s="19"/>
      <c r="M9" s="19"/>
      <c r="N9" s="19"/>
      <c r="O9" s="19"/>
      <c r="P9" s="19"/>
      <c r="Q9" s="19"/>
      <c r="R9" s="19"/>
      <c r="S9" s="19"/>
      <c r="T9" s="19"/>
      <c r="U9" s="19"/>
      <c r="V9" s="19"/>
      <c r="W9" s="19"/>
      <c r="X9" s="19"/>
      <c r="Y9" s="19"/>
      <c r="Z9" s="19"/>
    </row>
    <row r="10" spans="1:26" x14ac:dyDescent="0.25">
      <c r="A10" s="14"/>
      <c r="B10" s="36" t="s">
        <v>89</v>
      </c>
      <c r="C10" s="24"/>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5"/>
      <c r="C11" s="24"/>
      <c r="D11" s="1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14">
        <f>MAX($A$7:A10)+1</f>
        <v>1</v>
      </c>
      <c r="B12" s="21" t="s">
        <v>90</v>
      </c>
      <c r="C12" s="16">
        <v>1</v>
      </c>
      <c r="D12" s="17" t="s">
        <v>44</v>
      </c>
      <c r="E12" s="18"/>
      <c r="F12" s="5">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4"/>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f>MAX($A$7:A13)+1</f>
        <v>2</v>
      </c>
      <c r="B14" s="21" t="s">
        <v>91</v>
      </c>
      <c r="C14" s="16">
        <v>1</v>
      </c>
      <c r="D14" s="17" t="s">
        <v>44</v>
      </c>
      <c r="E14" s="18"/>
      <c r="F14" s="5">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24"/>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36" t="s">
        <v>92</v>
      </c>
      <c r="C16" s="16"/>
      <c r="D16" s="1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16"/>
      <c r="D17" s="1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f>MAX($A$7:A17)+1</f>
        <v>3</v>
      </c>
      <c r="B18" s="21" t="s">
        <v>93</v>
      </c>
      <c r="C18" s="16">
        <v>57</v>
      </c>
      <c r="D18" s="17" t="s">
        <v>124</v>
      </c>
      <c r="E18" s="18"/>
      <c r="F18" s="5">
        <f>C18*E18</f>
        <v>0</v>
      </c>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c r="C19" s="24"/>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14">
        <f>MAX($A$7:A19)+1</f>
        <v>4</v>
      </c>
      <c r="B20" s="21" t="s">
        <v>95</v>
      </c>
      <c r="C20" s="16">
        <v>1</v>
      </c>
      <c r="D20" s="17" t="s">
        <v>44</v>
      </c>
      <c r="E20" s="18"/>
      <c r="F20" s="5">
        <f>C20*E20</f>
        <v>0</v>
      </c>
      <c r="G20" s="19"/>
      <c r="H20" s="19"/>
      <c r="I20" s="19">
        <f>28.6*1.7</f>
        <v>48.620000000000005</v>
      </c>
      <c r="J20" s="19"/>
      <c r="K20" s="19"/>
      <c r="L20" s="19"/>
      <c r="M20" s="19"/>
      <c r="N20" s="19"/>
      <c r="O20" s="19"/>
      <c r="P20" s="19"/>
      <c r="Q20" s="19"/>
      <c r="R20" s="19"/>
      <c r="S20" s="19"/>
      <c r="T20" s="19"/>
      <c r="U20" s="19"/>
      <c r="V20" s="19"/>
      <c r="W20" s="19"/>
      <c r="X20" s="19"/>
      <c r="Y20" s="19"/>
      <c r="Z20" s="19"/>
    </row>
    <row r="21" spans="1:26" x14ac:dyDescent="0.25">
      <c r="A21" s="14"/>
      <c r="B21" s="21"/>
      <c r="C21" s="24"/>
      <c r="D21" s="17"/>
      <c r="E21" s="18"/>
      <c r="F21" s="5"/>
      <c r="G21" s="19"/>
      <c r="H21" s="19"/>
      <c r="I21" s="19">
        <f>3.2*2.7</f>
        <v>8.64</v>
      </c>
      <c r="J21" s="19"/>
      <c r="K21" s="19"/>
      <c r="L21" s="19"/>
      <c r="M21" s="19"/>
      <c r="N21" s="19"/>
      <c r="O21" s="19"/>
      <c r="P21" s="19"/>
      <c r="Q21" s="19"/>
      <c r="R21" s="19"/>
      <c r="S21" s="19"/>
      <c r="T21" s="19"/>
      <c r="U21" s="19"/>
      <c r="V21" s="19"/>
      <c r="W21" s="19"/>
      <c r="X21" s="19"/>
      <c r="Y21" s="19"/>
      <c r="Z21" s="19"/>
    </row>
    <row r="22" spans="1:26" x14ac:dyDescent="0.25">
      <c r="A22" s="14"/>
      <c r="B22" s="36" t="s">
        <v>94</v>
      </c>
      <c r="C22" s="16"/>
      <c r="D22" s="17"/>
      <c r="E22" s="18"/>
      <c r="F22" s="5"/>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24"/>
      <c r="D23" s="17"/>
      <c r="E23" s="18"/>
      <c r="F23" s="5"/>
      <c r="G23" s="19"/>
      <c r="H23" s="19"/>
      <c r="I23" s="19"/>
      <c r="J23" s="19"/>
      <c r="K23" s="19"/>
      <c r="L23" s="19"/>
      <c r="M23" s="19"/>
      <c r="N23" s="19"/>
      <c r="O23" s="19"/>
      <c r="P23" s="19"/>
      <c r="Q23" s="19"/>
      <c r="R23" s="19"/>
      <c r="S23" s="19"/>
      <c r="T23" s="19"/>
      <c r="U23" s="19"/>
      <c r="V23" s="19"/>
      <c r="W23" s="19"/>
      <c r="X23" s="19"/>
      <c r="Y23" s="19"/>
      <c r="Z23" s="19"/>
    </row>
    <row r="24" spans="1:26" x14ac:dyDescent="0.25">
      <c r="A24" s="14">
        <f>MAX($A$7:A23)+1</f>
        <v>5</v>
      </c>
      <c r="B24" s="30" t="s">
        <v>125</v>
      </c>
      <c r="C24" s="16">
        <v>40</v>
      </c>
      <c r="D24" s="17" t="s">
        <v>126</v>
      </c>
      <c r="E24" s="18"/>
      <c r="F24" s="5">
        <f>C24*E24</f>
        <v>0</v>
      </c>
      <c r="G24" s="19"/>
      <c r="H24" s="19"/>
      <c r="I24" s="19">
        <f>28.6+3.34+3.34+2.81+1.7</f>
        <v>39.790000000000006</v>
      </c>
      <c r="J24" s="19"/>
      <c r="K24" s="19"/>
      <c r="L24" s="19"/>
      <c r="M24" s="19"/>
      <c r="N24" s="19"/>
      <c r="O24" s="19"/>
      <c r="P24" s="19"/>
      <c r="Q24" s="19"/>
      <c r="R24" s="19"/>
      <c r="S24" s="19"/>
      <c r="T24" s="19"/>
      <c r="U24" s="19"/>
      <c r="V24" s="19"/>
      <c r="W24" s="19"/>
      <c r="X24" s="19"/>
      <c r="Y24" s="19"/>
      <c r="Z24" s="19"/>
    </row>
    <row r="25" spans="1:26" x14ac:dyDescent="0.25">
      <c r="A25" s="14"/>
      <c r="B25" s="21"/>
      <c r="C25" s="24"/>
      <c r="D25" s="17"/>
      <c r="E25" s="18"/>
      <c r="F25" s="5"/>
      <c r="G25" s="19"/>
      <c r="H25" s="19"/>
      <c r="I25" s="19"/>
      <c r="J25" s="19"/>
      <c r="K25" s="19"/>
      <c r="L25" s="19"/>
      <c r="M25" s="19"/>
      <c r="N25" s="19"/>
      <c r="O25" s="19"/>
      <c r="P25" s="19"/>
      <c r="Q25" s="19"/>
      <c r="R25" s="19"/>
      <c r="S25" s="19"/>
      <c r="T25" s="19"/>
      <c r="U25" s="19"/>
      <c r="V25" s="19"/>
      <c r="W25" s="19"/>
      <c r="X25" s="19"/>
      <c r="Y25" s="19"/>
      <c r="Z25" s="19"/>
    </row>
    <row r="26" spans="1:26" x14ac:dyDescent="0.25">
      <c r="A26" s="14">
        <f>MAX($A$7:A25)+1</f>
        <v>6</v>
      </c>
      <c r="B26" s="21" t="s">
        <v>95</v>
      </c>
      <c r="C26" s="16">
        <v>1</v>
      </c>
      <c r="D26" s="17" t="s">
        <v>44</v>
      </c>
      <c r="E26" s="18"/>
      <c r="F26" s="5">
        <f>C26*E26</f>
        <v>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5"/>
      <c r="C27" s="24"/>
      <c r="D27" s="1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f>MAX($A$7:A27)+1</f>
        <v>7</v>
      </c>
      <c r="B28" s="21" t="s">
        <v>127</v>
      </c>
      <c r="C28" s="16">
        <v>40</v>
      </c>
      <c r="D28" s="17" t="s">
        <v>126</v>
      </c>
      <c r="E28" s="18"/>
      <c r="F28" s="5">
        <f>C28*E28</f>
        <v>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5"/>
      <c r="C29" s="24"/>
      <c r="D29" s="17"/>
      <c r="E29" s="18"/>
      <c r="F29" s="5"/>
      <c r="G29" s="19"/>
      <c r="H29" s="19"/>
      <c r="I29" s="19"/>
      <c r="J29" s="19"/>
      <c r="K29" s="19"/>
      <c r="L29" s="19"/>
      <c r="M29" s="19"/>
      <c r="N29" s="19"/>
      <c r="O29" s="19"/>
      <c r="P29" s="19"/>
      <c r="Q29" s="19"/>
      <c r="R29" s="19"/>
      <c r="S29" s="19"/>
      <c r="T29" s="19"/>
      <c r="U29" s="19"/>
      <c r="V29" s="19"/>
      <c r="W29" s="19"/>
      <c r="X29" s="19"/>
      <c r="Y29" s="19"/>
      <c r="Z29" s="19"/>
    </row>
    <row r="30" spans="1:26" ht="26.4" x14ac:dyDescent="0.25">
      <c r="A30" s="14">
        <f>MAX($A$7:A29)+1</f>
        <v>8</v>
      </c>
      <c r="B30" s="21" t="s">
        <v>160</v>
      </c>
      <c r="C30" s="16">
        <v>40</v>
      </c>
      <c r="D30" s="17" t="s">
        <v>126</v>
      </c>
      <c r="E30" s="18"/>
      <c r="F30" s="5">
        <f>C30*E30</f>
        <v>0</v>
      </c>
      <c r="G30" s="19"/>
      <c r="H30" s="19"/>
      <c r="I30" s="19"/>
      <c r="J30" s="19"/>
      <c r="K30" s="19"/>
      <c r="L30" s="19"/>
      <c r="M30" s="19"/>
      <c r="N30" s="19"/>
      <c r="O30" s="19"/>
      <c r="P30" s="19"/>
      <c r="Q30" s="19"/>
      <c r="R30" s="19"/>
      <c r="S30" s="19"/>
      <c r="T30" s="19"/>
      <c r="U30" s="19"/>
      <c r="V30" s="19"/>
      <c r="W30" s="19"/>
      <c r="X30" s="19"/>
      <c r="Y30" s="19"/>
      <c r="Z30" s="19"/>
    </row>
    <row r="31" spans="1:26" x14ac:dyDescent="0.25">
      <c r="A31" s="14"/>
      <c r="B31" s="21"/>
      <c r="C31" s="24"/>
      <c r="D31" s="17"/>
      <c r="E31" s="18"/>
      <c r="F31" s="5"/>
      <c r="G31" s="19"/>
      <c r="H31" s="19"/>
      <c r="I31" s="19"/>
      <c r="J31" s="19"/>
      <c r="K31" s="19"/>
      <c r="L31" s="19"/>
      <c r="M31" s="19"/>
      <c r="N31" s="19"/>
      <c r="O31" s="19"/>
      <c r="P31" s="19"/>
      <c r="Q31" s="19"/>
      <c r="R31" s="19"/>
      <c r="S31" s="19"/>
      <c r="T31" s="19"/>
      <c r="U31" s="19"/>
      <c r="V31" s="19"/>
      <c r="W31" s="19"/>
      <c r="X31" s="19"/>
      <c r="Y31" s="19"/>
      <c r="Z31" s="19"/>
    </row>
    <row r="32" spans="1:26" x14ac:dyDescent="0.25">
      <c r="A32" s="14"/>
      <c r="B32" s="36" t="s">
        <v>128</v>
      </c>
      <c r="C32" s="16"/>
      <c r="D32" s="17"/>
      <c r="E32" s="18"/>
      <c r="F32" s="5"/>
      <c r="G32" s="19"/>
      <c r="H32" s="19"/>
      <c r="I32" s="19"/>
      <c r="J32" s="19"/>
      <c r="K32" s="19"/>
      <c r="L32" s="19"/>
      <c r="M32" s="19"/>
      <c r="N32" s="19"/>
      <c r="O32" s="19"/>
      <c r="P32" s="19"/>
      <c r="Q32" s="19"/>
      <c r="R32" s="19"/>
      <c r="S32" s="19"/>
      <c r="T32" s="19"/>
      <c r="U32" s="19"/>
      <c r="V32" s="19"/>
      <c r="W32" s="19"/>
      <c r="X32" s="19"/>
      <c r="Y32" s="19"/>
      <c r="Z32" s="19"/>
    </row>
    <row r="33" spans="1:26" x14ac:dyDescent="0.25">
      <c r="A33" s="14"/>
      <c r="B33" s="47"/>
      <c r="C33" s="24"/>
      <c r="D33" s="17"/>
      <c r="E33" s="18"/>
      <c r="F33" s="5"/>
      <c r="G33" s="19"/>
      <c r="H33" s="19"/>
      <c r="I33" s="19"/>
      <c r="J33" s="19"/>
      <c r="K33" s="19"/>
      <c r="L33" s="19"/>
      <c r="M33" s="19"/>
      <c r="N33" s="19"/>
      <c r="O33" s="19"/>
      <c r="P33" s="19"/>
      <c r="Q33" s="19"/>
      <c r="R33" s="19"/>
      <c r="S33" s="19"/>
      <c r="T33" s="19"/>
      <c r="U33" s="19"/>
      <c r="V33" s="19"/>
      <c r="W33" s="19"/>
      <c r="X33" s="19"/>
      <c r="Y33" s="19"/>
      <c r="Z33" s="19"/>
    </row>
    <row r="34" spans="1:26" x14ac:dyDescent="0.25">
      <c r="A34" s="14">
        <f>MAX($A$7:A33)+1</f>
        <v>9</v>
      </c>
      <c r="B34" s="21" t="s">
        <v>175</v>
      </c>
      <c r="C34" s="16">
        <v>40</v>
      </c>
      <c r="D34" s="17" t="s">
        <v>126</v>
      </c>
      <c r="E34" s="18"/>
      <c r="F34" s="5">
        <f>C34*E34</f>
        <v>0</v>
      </c>
      <c r="G34" s="19"/>
      <c r="H34" s="19"/>
      <c r="I34" s="19"/>
      <c r="J34" s="19"/>
      <c r="K34" s="19"/>
      <c r="L34" s="19"/>
      <c r="M34" s="19"/>
      <c r="N34" s="19"/>
      <c r="O34" s="19"/>
      <c r="P34" s="19"/>
      <c r="Q34" s="19"/>
      <c r="R34" s="19"/>
      <c r="S34" s="19"/>
      <c r="T34" s="19"/>
      <c r="U34" s="19"/>
      <c r="V34" s="19"/>
      <c r="W34" s="19"/>
      <c r="X34" s="19"/>
      <c r="Y34" s="19"/>
      <c r="Z34" s="19"/>
    </row>
    <row r="35" spans="1:26" x14ac:dyDescent="0.25">
      <c r="A35" s="14"/>
      <c r="B35" s="21"/>
      <c r="C35" s="16"/>
      <c r="D35" s="17"/>
      <c r="E35" s="18"/>
      <c r="F35" s="5"/>
      <c r="G35" s="19"/>
      <c r="H35" s="19"/>
      <c r="I35" s="19"/>
      <c r="J35" s="19"/>
      <c r="K35" s="19"/>
      <c r="L35" s="19"/>
      <c r="M35" s="19"/>
      <c r="N35" s="19"/>
      <c r="O35" s="19"/>
      <c r="P35" s="19"/>
      <c r="Q35" s="19"/>
      <c r="R35" s="19"/>
      <c r="S35" s="19"/>
      <c r="T35" s="19"/>
      <c r="U35" s="19"/>
      <c r="V35" s="19"/>
      <c r="W35" s="19"/>
      <c r="X35" s="19"/>
      <c r="Y35" s="19"/>
      <c r="Z35" s="19"/>
    </row>
    <row r="36" spans="1:26" x14ac:dyDescent="0.25">
      <c r="A36" s="14"/>
      <c r="B36" s="36" t="s">
        <v>130</v>
      </c>
      <c r="C36" s="16"/>
      <c r="D36" s="17"/>
      <c r="E36" s="18"/>
      <c r="F36" s="5"/>
      <c r="G36" s="19"/>
      <c r="H36" s="19"/>
      <c r="I36" s="19"/>
      <c r="J36" s="19"/>
      <c r="K36" s="19"/>
      <c r="L36" s="19"/>
      <c r="M36" s="19"/>
      <c r="N36" s="19"/>
      <c r="O36" s="19"/>
      <c r="P36" s="19"/>
      <c r="Q36" s="19"/>
      <c r="R36" s="19"/>
      <c r="S36" s="19"/>
      <c r="T36" s="19"/>
      <c r="U36" s="19"/>
      <c r="V36" s="19"/>
      <c r="W36" s="19"/>
      <c r="X36" s="19"/>
      <c r="Y36" s="19"/>
      <c r="Z36" s="19"/>
    </row>
    <row r="37" spans="1:26" x14ac:dyDescent="0.25">
      <c r="A37" s="14"/>
      <c r="B37" s="47"/>
      <c r="C37" s="24"/>
      <c r="D37" s="17"/>
      <c r="E37" s="18"/>
      <c r="F37" s="5"/>
      <c r="G37" s="19"/>
      <c r="H37" s="19"/>
      <c r="I37" s="19"/>
      <c r="J37" s="19"/>
      <c r="K37" s="19"/>
      <c r="L37" s="19"/>
      <c r="M37" s="19"/>
      <c r="N37" s="19"/>
      <c r="O37" s="19"/>
      <c r="P37" s="19"/>
      <c r="Q37" s="19"/>
      <c r="R37" s="19"/>
      <c r="S37" s="19"/>
      <c r="T37" s="19"/>
      <c r="U37" s="19"/>
      <c r="V37" s="19"/>
      <c r="W37" s="19"/>
      <c r="X37" s="19"/>
      <c r="Y37" s="19"/>
      <c r="Z37" s="19"/>
    </row>
    <row r="38" spans="1:26" ht="26.4" x14ac:dyDescent="0.25">
      <c r="A38" s="14">
        <f>MAX($A$7:A37)+1</f>
        <v>10</v>
      </c>
      <c r="B38" s="21" t="s">
        <v>163</v>
      </c>
      <c r="C38" s="16">
        <v>57</v>
      </c>
      <c r="D38" s="17" t="s">
        <v>124</v>
      </c>
      <c r="E38" s="18"/>
      <c r="F38" s="5">
        <f>C38*E38</f>
        <v>0</v>
      </c>
      <c r="G38" s="19"/>
      <c r="H38" s="19"/>
      <c r="I38" s="19"/>
      <c r="J38" s="19"/>
      <c r="K38" s="19"/>
      <c r="L38" s="19"/>
      <c r="M38" s="19"/>
      <c r="N38" s="19"/>
      <c r="O38" s="19"/>
      <c r="P38" s="19"/>
      <c r="Q38" s="19"/>
      <c r="R38" s="19"/>
      <c r="S38" s="19"/>
      <c r="T38" s="19"/>
      <c r="U38" s="19"/>
      <c r="V38" s="19"/>
      <c r="W38" s="19"/>
      <c r="X38" s="19"/>
      <c r="Y38" s="19"/>
      <c r="Z38" s="19"/>
    </row>
    <row r="39" spans="1:26" x14ac:dyDescent="0.25">
      <c r="A39" s="14"/>
      <c r="B39" s="47"/>
      <c r="C39" s="24"/>
      <c r="D39" s="17"/>
      <c r="E39" s="18"/>
      <c r="F39" s="5"/>
      <c r="G39" s="19"/>
      <c r="H39" s="19"/>
      <c r="I39" s="19"/>
      <c r="J39" s="19"/>
      <c r="K39" s="19"/>
      <c r="L39" s="19"/>
      <c r="M39" s="19"/>
      <c r="N39" s="19"/>
      <c r="O39" s="19"/>
      <c r="P39" s="19"/>
      <c r="Q39" s="19"/>
      <c r="R39" s="19"/>
      <c r="S39" s="19"/>
      <c r="T39" s="19"/>
      <c r="U39" s="19"/>
      <c r="V39" s="19"/>
      <c r="W39" s="19"/>
      <c r="X39" s="19"/>
      <c r="Y39" s="19"/>
      <c r="Z39" s="19"/>
    </row>
    <row r="40" spans="1:26" x14ac:dyDescent="0.25">
      <c r="A40" s="14">
        <f>MAX($A$7:A39)+1</f>
        <v>11</v>
      </c>
      <c r="B40" s="21" t="s">
        <v>164</v>
      </c>
      <c r="C40" s="16">
        <v>57</v>
      </c>
      <c r="D40" s="17" t="s">
        <v>124</v>
      </c>
      <c r="E40" s="18"/>
      <c r="F40" s="5">
        <f>C40*E40</f>
        <v>0</v>
      </c>
      <c r="G40" s="19"/>
      <c r="H40" s="19"/>
      <c r="I40" s="19"/>
      <c r="J40" s="19"/>
      <c r="K40" s="19"/>
      <c r="L40" s="19"/>
      <c r="M40" s="19"/>
      <c r="N40" s="19"/>
      <c r="O40" s="19"/>
      <c r="P40" s="19"/>
      <c r="Q40" s="19"/>
      <c r="R40" s="19"/>
      <c r="S40" s="19"/>
      <c r="T40" s="19"/>
      <c r="U40" s="19"/>
      <c r="V40" s="19"/>
      <c r="W40" s="19"/>
      <c r="X40" s="19"/>
      <c r="Y40" s="19"/>
      <c r="Z40" s="19"/>
    </row>
    <row r="41" spans="1:26" x14ac:dyDescent="0.25">
      <c r="A41" s="14"/>
      <c r="B41" s="47"/>
      <c r="C41" s="24"/>
      <c r="D41" s="17"/>
      <c r="E41" s="18"/>
      <c r="F41" s="5"/>
      <c r="G41" s="19"/>
      <c r="H41" s="19"/>
      <c r="I41" s="19"/>
      <c r="J41" s="19"/>
      <c r="K41" s="19"/>
      <c r="L41" s="19"/>
      <c r="M41" s="19"/>
      <c r="N41" s="19"/>
      <c r="O41" s="19"/>
      <c r="P41" s="19"/>
      <c r="Q41" s="19"/>
      <c r="R41" s="19"/>
      <c r="S41" s="19"/>
      <c r="T41" s="19"/>
      <c r="U41" s="19"/>
      <c r="V41" s="19"/>
      <c r="W41" s="19"/>
      <c r="X41" s="19"/>
      <c r="Y41" s="19"/>
      <c r="Z41" s="19"/>
    </row>
    <row r="42" spans="1:26" x14ac:dyDescent="0.25">
      <c r="A42" s="14">
        <f>MAX($A$7:A41)+1</f>
        <v>12</v>
      </c>
      <c r="B42" s="21" t="s">
        <v>133</v>
      </c>
      <c r="C42" s="16">
        <v>57</v>
      </c>
      <c r="D42" s="17" t="s">
        <v>124</v>
      </c>
      <c r="E42" s="18"/>
      <c r="F42" s="5">
        <f>C42*E42</f>
        <v>0</v>
      </c>
      <c r="G42" s="19"/>
      <c r="H42" s="19"/>
      <c r="I42" s="19"/>
      <c r="J42" s="19"/>
      <c r="K42" s="19"/>
      <c r="L42" s="19"/>
      <c r="M42" s="19"/>
      <c r="N42" s="19"/>
      <c r="O42" s="19"/>
      <c r="P42" s="19"/>
      <c r="Q42" s="19"/>
      <c r="R42" s="19"/>
      <c r="S42" s="19"/>
      <c r="T42" s="19"/>
      <c r="U42" s="19"/>
      <c r="V42" s="19"/>
      <c r="W42" s="19"/>
      <c r="X42" s="19"/>
      <c r="Y42" s="19"/>
      <c r="Z42" s="19"/>
    </row>
    <row r="43" spans="1:26" x14ac:dyDescent="0.25">
      <c r="A43" s="14"/>
      <c r="B43" s="21"/>
      <c r="C43" s="16"/>
      <c r="D43" s="17"/>
      <c r="E43" s="18"/>
      <c r="F43" s="5"/>
      <c r="G43" s="19"/>
      <c r="H43" s="19"/>
      <c r="I43" s="19"/>
      <c r="J43" s="19"/>
      <c r="K43" s="19"/>
      <c r="L43" s="19"/>
      <c r="M43" s="19"/>
      <c r="N43" s="19"/>
      <c r="O43" s="19"/>
      <c r="P43" s="19"/>
      <c r="Q43" s="19"/>
      <c r="R43" s="19"/>
      <c r="S43" s="19"/>
      <c r="T43" s="19"/>
      <c r="U43" s="19"/>
      <c r="V43" s="19"/>
      <c r="W43" s="19"/>
      <c r="X43" s="19"/>
      <c r="Y43" s="19"/>
      <c r="Z43" s="19"/>
    </row>
    <row r="44" spans="1:26" ht="39.6" x14ac:dyDescent="0.25">
      <c r="A44" s="14">
        <f>MAX($A$7:A43)+1</f>
        <v>13</v>
      </c>
      <c r="B44" s="21" t="s">
        <v>165</v>
      </c>
      <c r="C44" s="16">
        <v>57</v>
      </c>
      <c r="D44" s="17" t="s">
        <v>124</v>
      </c>
      <c r="E44" s="18"/>
      <c r="F44" s="5">
        <f>C44*E44</f>
        <v>0</v>
      </c>
      <c r="G44" s="19"/>
      <c r="H44" s="19"/>
      <c r="I44" s="19"/>
      <c r="J44" s="19"/>
      <c r="K44" s="19"/>
      <c r="L44" s="19"/>
      <c r="M44" s="19"/>
      <c r="N44" s="19"/>
      <c r="O44" s="19"/>
      <c r="P44" s="19"/>
      <c r="Q44" s="19"/>
      <c r="R44" s="19"/>
      <c r="S44" s="19"/>
      <c r="T44" s="19"/>
      <c r="U44" s="19"/>
      <c r="V44" s="19"/>
      <c r="W44" s="19"/>
      <c r="X44" s="19"/>
      <c r="Y44" s="19"/>
      <c r="Z44" s="19"/>
    </row>
    <row r="45" spans="1:26" x14ac:dyDescent="0.25">
      <c r="A45" s="14"/>
      <c r="B45" s="21"/>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f>MAX($A$7:A45)+1</f>
        <v>14</v>
      </c>
      <c r="B46" s="21" t="s">
        <v>134</v>
      </c>
      <c r="C46" s="16">
        <v>57</v>
      </c>
      <c r="D46" s="17" t="s">
        <v>124</v>
      </c>
      <c r="E46" s="18"/>
      <c r="F46" s="5">
        <f>C46*E46</f>
        <v>0</v>
      </c>
      <c r="G46" s="19"/>
      <c r="H46" s="19"/>
      <c r="I46" s="19"/>
      <c r="J46" s="19"/>
      <c r="K46" s="19"/>
      <c r="L46" s="19"/>
      <c r="M46" s="19"/>
      <c r="N46" s="19"/>
      <c r="O46" s="19"/>
      <c r="P46" s="19"/>
      <c r="Q46" s="19"/>
      <c r="R46" s="19"/>
      <c r="S46" s="19"/>
      <c r="T46" s="19"/>
      <c r="U46" s="19"/>
      <c r="V46" s="19"/>
      <c r="W46" s="19"/>
      <c r="X46" s="19"/>
      <c r="Y46" s="19"/>
      <c r="Z46" s="19"/>
    </row>
    <row r="47" spans="1:26" x14ac:dyDescent="0.25">
      <c r="A47" s="14"/>
      <c r="B47" s="21"/>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f>MAX($A$7:A47)+1</f>
        <v>15</v>
      </c>
      <c r="B48" s="21" t="s">
        <v>176</v>
      </c>
      <c r="C48" s="16">
        <v>1</v>
      </c>
      <c r="D48" s="17" t="s">
        <v>44</v>
      </c>
      <c r="E48" s="18"/>
      <c r="F48" s="5">
        <f>C48*E48</f>
        <v>0</v>
      </c>
      <c r="G48" s="19"/>
      <c r="H48" s="19"/>
      <c r="I48" s="19"/>
      <c r="J48" s="19"/>
      <c r="K48" s="19"/>
      <c r="L48" s="19"/>
      <c r="M48" s="19"/>
      <c r="N48" s="19"/>
      <c r="O48" s="19"/>
      <c r="P48" s="19"/>
      <c r="Q48" s="19"/>
      <c r="R48" s="19"/>
      <c r="S48" s="19"/>
      <c r="T48" s="19"/>
      <c r="U48" s="19"/>
      <c r="V48" s="19"/>
      <c r="W48" s="19"/>
      <c r="X48" s="19"/>
      <c r="Y48" s="19"/>
      <c r="Z48" s="19"/>
    </row>
    <row r="49" spans="1:26" x14ac:dyDescent="0.25">
      <c r="A49" s="14"/>
      <c r="B49" s="21"/>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x14ac:dyDescent="0.25">
      <c r="A50" s="14">
        <f>MAX($A$7:A49)+1</f>
        <v>16</v>
      </c>
      <c r="B50" s="21" t="s">
        <v>135</v>
      </c>
      <c r="C50" s="16">
        <v>57</v>
      </c>
      <c r="D50" s="17" t="s">
        <v>124</v>
      </c>
      <c r="E50" s="18"/>
      <c r="F50" s="5">
        <f>C50*E50</f>
        <v>0</v>
      </c>
      <c r="G50" s="19"/>
      <c r="H50" s="19"/>
      <c r="I50" s="19"/>
      <c r="J50" s="19"/>
      <c r="K50" s="19"/>
      <c r="L50" s="19"/>
      <c r="M50" s="19"/>
      <c r="N50" s="19"/>
      <c r="O50" s="19"/>
      <c r="P50" s="19"/>
      <c r="Q50" s="19"/>
      <c r="R50" s="19"/>
      <c r="S50" s="19"/>
      <c r="T50" s="19"/>
      <c r="U50" s="19"/>
      <c r="V50" s="19"/>
      <c r="W50" s="19"/>
      <c r="X50" s="19"/>
      <c r="Y50" s="19"/>
      <c r="Z50" s="19"/>
    </row>
    <row r="51" spans="1:26" x14ac:dyDescent="0.25">
      <c r="A51" s="14"/>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ht="26.4" x14ac:dyDescent="0.25">
      <c r="A52" s="14">
        <f>MAX($A$7:A51)+1</f>
        <v>17</v>
      </c>
      <c r="B52" s="21" t="s">
        <v>136</v>
      </c>
      <c r="C52" s="16">
        <v>57</v>
      </c>
      <c r="D52" s="17" t="s">
        <v>124</v>
      </c>
      <c r="E52" s="18"/>
      <c r="F52" s="5">
        <f>C52*E52</f>
        <v>0</v>
      </c>
      <c r="G52" s="19"/>
      <c r="H52" s="19"/>
      <c r="I52" s="19"/>
      <c r="J52" s="19"/>
      <c r="K52" s="19"/>
      <c r="L52" s="19"/>
      <c r="M52" s="19"/>
      <c r="N52" s="19"/>
      <c r="O52" s="19"/>
      <c r="P52" s="19"/>
      <c r="Q52" s="19"/>
      <c r="R52" s="19"/>
      <c r="S52" s="19"/>
      <c r="T52" s="19"/>
      <c r="U52" s="19"/>
      <c r="V52" s="19"/>
      <c r="W52" s="19"/>
      <c r="X52" s="19"/>
      <c r="Y52" s="19"/>
      <c r="Z52" s="19"/>
    </row>
    <row r="53" spans="1:26" x14ac:dyDescent="0.25">
      <c r="A53" s="14"/>
      <c r="B53" s="21"/>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x14ac:dyDescent="0.25">
      <c r="A54" s="14"/>
      <c r="B54" s="36"/>
      <c r="C54" s="24"/>
      <c r="D54" s="17"/>
      <c r="E54" s="18"/>
      <c r="F54" s="5"/>
      <c r="G54" s="19"/>
      <c r="H54" s="19"/>
      <c r="I54" s="19"/>
      <c r="J54" s="19"/>
      <c r="K54" s="19"/>
      <c r="L54" s="19"/>
      <c r="M54" s="19"/>
      <c r="N54" s="19"/>
      <c r="O54" s="19"/>
      <c r="P54" s="19"/>
      <c r="Q54" s="19"/>
      <c r="R54" s="19"/>
      <c r="S54" s="19"/>
      <c r="T54" s="19"/>
      <c r="U54" s="19"/>
      <c r="V54" s="19"/>
      <c r="W54" s="19"/>
      <c r="X54" s="19"/>
      <c r="Y54" s="19"/>
      <c r="Z54" s="19"/>
    </row>
    <row r="55" spans="1:26" ht="25.2" customHeight="1" x14ac:dyDescent="0.25">
      <c r="A55" s="41"/>
      <c r="B55" s="42" t="s">
        <v>177</v>
      </c>
      <c r="C55" s="43"/>
      <c r="D55" s="44"/>
      <c r="E55" s="45"/>
      <c r="F55" s="46">
        <f>SUM(F7:F54)</f>
        <v>0</v>
      </c>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9"/>
      <c r="B56" s="19"/>
      <c r="C56" s="27"/>
      <c r="D56" s="27"/>
      <c r="E56" s="27"/>
      <c r="F56" s="28"/>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9"/>
      <c r="B57" s="19"/>
      <c r="C57" s="27"/>
      <c r="D57" s="27"/>
      <c r="E57" s="27"/>
      <c r="F57" s="28"/>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9"/>
      <c r="B58" s="19"/>
      <c r="C58" s="27"/>
      <c r="D58" s="27"/>
      <c r="E58" s="27"/>
      <c r="F58" s="28"/>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9"/>
      <c r="B59" s="19"/>
      <c r="C59" s="27"/>
      <c r="D59" s="27"/>
      <c r="E59" s="27"/>
      <c r="F59" s="28"/>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19"/>
      <c r="C60" s="27"/>
      <c r="D60" s="27"/>
      <c r="E60" s="27"/>
      <c r="F60" s="28"/>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19"/>
      <c r="C61" s="27"/>
      <c r="D61" s="27"/>
      <c r="E61" s="27"/>
      <c r="F61" s="28"/>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7"/>
      <c r="D62" s="27"/>
      <c r="E62" s="27"/>
      <c r="F62" s="28"/>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7"/>
      <c r="D63" s="27"/>
      <c r="E63" s="27"/>
      <c r="F63" s="28"/>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7"/>
      <c r="D64" s="27"/>
      <c r="E64" s="27"/>
      <c r="F64" s="28"/>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7"/>
      <c r="D65" s="27"/>
      <c r="E65" s="27"/>
      <c r="F65" s="28"/>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7"/>
      <c r="D66" s="27"/>
      <c r="E66" s="27"/>
      <c r="F66" s="28"/>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7"/>
      <c r="D67" s="27"/>
      <c r="E67" s="27"/>
      <c r="F67" s="28"/>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7"/>
      <c r="D68" s="27"/>
      <c r="E68" s="27"/>
      <c r="F68" s="28"/>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7"/>
      <c r="D69" s="27"/>
      <c r="E69" s="27"/>
      <c r="F69" s="28"/>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7"/>
      <c r="D70" s="27"/>
      <c r="E70" s="27"/>
      <c r="F70" s="28"/>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7"/>
      <c r="D71" s="27"/>
      <c r="E71" s="27"/>
      <c r="F71" s="28"/>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7"/>
      <c r="D72" s="27"/>
      <c r="E72" s="27"/>
      <c r="F72" s="28"/>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7"/>
      <c r="D73" s="27"/>
      <c r="E73" s="27"/>
      <c r="F73" s="28"/>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7"/>
      <c r="D74" s="27"/>
      <c r="E74" s="27"/>
      <c r="F74" s="28"/>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7"/>
      <c r="D75" s="27"/>
      <c r="E75" s="27"/>
      <c r="F75" s="28"/>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7"/>
      <c r="D76" s="27"/>
      <c r="E76" s="27"/>
      <c r="F76" s="28"/>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7"/>
      <c r="D77" s="27"/>
      <c r="E77" s="27"/>
      <c r="F77" s="28"/>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7"/>
      <c r="D78" s="27"/>
      <c r="E78" s="27"/>
      <c r="F78" s="28"/>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7"/>
      <c r="D79" s="27"/>
      <c r="E79" s="27"/>
      <c r="F79" s="28"/>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7"/>
      <c r="D80" s="27"/>
      <c r="E80" s="27"/>
      <c r="F80" s="28"/>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7"/>
      <c r="D81" s="27"/>
      <c r="E81" s="27"/>
      <c r="F81" s="28"/>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7"/>
      <c r="D82" s="27"/>
      <c r="E82" s="27"/>
      <c r="F82" s="28"/>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7"/>
      <c r="D83" s="27"/>
      <c r="E83" s="27"/>
      <c r="F83" s="28"/>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7"/>
      <c r="D84" s="27"/>
      <c r="E84" s="27"/>
      <c r="F84" s="28"/>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7"/>
      <c r="D85" s="27"/>
      <c r="E85" s="27"/>
      <c r="F85" s="28"/>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7"/>
      <c r="D86" s="27"/>
      <c r="E86" s="27"/>
      <c r="F86" s="28"/>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7"/>
      <c r="D87" s="27"/>
      <c r="E87" s="27"/>
      <c r="F87" s="28"/>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7"/>
      <c r="D88" s="27"/>
      <c r="E88" s="27"/>
      <c r="F88" s="28"/>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7"/>
      <c r="D89" s="27"/>
      <c r="E89" s="27"/>
      <c r="F89" s="28"/>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7"/>
      <c r="D90" s="27"/>
      <c r="E90" s="27"/>
      <c r="F90" s="28"/>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7"/>
      <c r="D91" s="27"/>
      <c r="E91" s="27"/>
      <c r="F91" s="28"/>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7"/>
      <c r="D92" s="27"/>
      <c r="E92" s="27"/>
      <c r="F92" s="28"/>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7"/>
      <c r="D93" s="27"/>
      <c r="E93" s="27"/>
      <c r="F93" s="28"/>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7"/>
      <c r="D94" s="27"/>
      <c r="E94" s="27"/>
      <c r="F94" s="28"/>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7"/>
      <c r="D95" s="27"/>
      <c r="E95" s="27"/>
      <c r="F95" s="28"/>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7"/>
      <c r="D96" s="27"/>
      <c r="E96" s="27"/>
      <c r="F96" s="28"/>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7"/>
      <c r="D97" s="27"/>
      <c r="E97" s="27"/>
      <c r="F97" s="28"/>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7"/>
      <c r="D98" s="27"/>
      <c r="E98" s="27"/>
      <c r="F98" s="28"/>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7"/>
      <c r="D99" s="27"/>
      <c r="E99" s="27"/>
      <c r="F99" s="28"/>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7"/>
      <c r="D100" s="27"/>
      <c r="E100" s="27"/>
      <c r="F100" s="28"/>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7"/>
      <c r="D101" s="27"/>
      <c r="E101" s="27"/>
      <c r="F101" s="28"/>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7"/>
      <c r="D102" s="27"/>
      <c r="E102" s="27"/>
      <c r="F102" s="28"/>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7"/>
      <c r="D103" s="27"/>
      <c r="E103" s="27"/>
      <c r="F103" s="28"/>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7"/>
      <c r="D104" s="27"/>
      <c r="E104" s="27"/>
      <c r="F104" s="28"/>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7"/>
      <c r="D105" s="27"/>
      <c r="E105" s="27"/>
      <c r="F105" s="28"/>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7"/>
      <c r="D106" s="27"/>
      <c r="E106" s="27"/>
      <c r="F106" s="28"/>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7"/>
      <c r="D107" s="27"/>
      <c r="E107" s="27"/>
      <c r="F107" s="28"/>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7"/>
      <c r="D108" s="27"/>
      <c r="E108" s="27"/>
      <c r="F108" s="28"/>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7"/>
      <c r="D109" s="27"/>
      <c r="E109" s="27"/>
      <c r="F109" s="28"/>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7"/>
      <c r="D110" s="27"/>
      <c r="E110" s="27"/>
      <c r="F110" s="28"/>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7"/>
      <c r="D111" s="27"/>
      <c r="E111" s="27"/>
      <c r="F111" s="28"/>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7"/>
      <c r="D112" s="27"/>
      <c r="E112" s="27"/>
      <c r="F112" s="28"/>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7"/>
      <c r="D113" s="27"/>
      <c r="E113" s="27"/>
      <c r="F113" s="28"/>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7"/>
      <c r="D114" s="27"/>
      <c r="E114" s="27"/>
      <c r="F114" s="28"/>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7"/>
      <c r="D115" s="27"/>
      <c r="E115" s="27"/>
      <c r="F115" s="28"/>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7"/>
      <c r="D116" s="27"/>
      <c r="E116" s="27"/>
      <c r="F116" s="28"/>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7"/>
      <c r="D117" s="27"/>
      <c r="E117" s="27"/>
      <c r="F117" s="28"/>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7"/>
      <c r="D118" s="27"/>
      <c r="E118" s="27"/>
      <c r="F118" s="28"/>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7"/>
      <c r="D119" s="27"/>
      <c r="E119" s="27"/>
      <c r="F119" s="28"/>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7"/>
      <c r="D120" s="27"/>
      <c r="E120" s="27"/>
      <c r="F120" s="28"/>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7"/>
      <c r="D121" s="27"/>
      <c r="E121" s="27"/>
      <c r="F121" s="28"/>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7"/>
      <c r="D122" s="27"/>
      <c r="E122" s="27"/>
      <c r="F122" s="28"/>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7"/>
      <c r="D123" s="27"/>
      <c r="E123" s="27"/>
      <c r="F123" s="28"/>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7"/>
      <c r="D124" s="27"/>
      <c r="E124" s="27"/>
      <c r="F124" s="28"/>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7"/>
      <c r="D125" s="27"/>
      <c r="E125" s="27"/>
      <c r="F125" s="28"/>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7"/>
      <c r="D126" s="27"/>
      <c r="E126" s="27"/>
      <c r="F126" s="28"/>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7"/>
      <c r="D127" s="27"/>
      <c r="E127" s="27"/>
      <c r="F127" s="28"/>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7"/>
      <c r="D128" s="27"/>
      <c r="E128" s="27"/>
      <c r="F128" s="28"/>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7"/>
      <c r="D129" s="27"/>
      <c r="E129" s="27"/>
      <c r="F129" s="28"/>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7"/>
      <c r="D130" s="27"/>
      <c r="E130" s="27"/>
      <c r="F130" s="28"/>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7"/>
      <c r="D131" s="27"/>
      <c r="E131" s="27"/>
      <c r="F131" s="28"/>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7"/>
      <c r="D132" s="27"/>
      <c r="E132" s="27"/>
      <c r="F132" s="28"/>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7"/>
      <c r="D133" s="27"/>
      <c r="E133" s="27"/>
      <c r="F133" s="28"/>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7"/>
      <c r="D134" s="27"/>
      <c r="E134" s="27"/>
      <c r="F134" s="28"/>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7"/>
      <c r="D135" s="27"/>
      <c r="E135" s="27"/>
      <c r="F135" s="28"/>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7"/>
      <c r="D136" s="27"/>
      <c r="E136" s="27"/>
      <c r="F136" s="28"/>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7"/>
      <c r="D137" s="27"/>
      <c r="E137" s="27"/>
      <c r="F137" s="28"/>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7"/>
      <c r="D138" s="27"/>
      <c r="E138" s="27"/>
      <c r="F138" s="28"/>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7"/>
      <c r="D139" s="27"/>
      <c r="E139" s="27"/>
      <c r="F139" s="28"/>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7"/>
      <c r="D140" s="27"/>
      <c r="E140" s="27"/>
      <c r="F140" s="28"/>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7"/>
      <c r="D141" s="27"/>
      <c r="E141" s="27"/>
      <c r="F141" s="28"/>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7"/>
      <c r="D142" s="27"/>
      <c r="E142" s="27"/>
      <c r="F142" s="28"/>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7"/>
      <c r="D143" s="27"/>
      <c r="E143" s="27"/>
      <c r="F143" s="28"/>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7"/>
      <c r="D144" s="27"/>
      <c r="E144" s="27"/>
      <c r="F144" s="28"/>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7"/>
      <c r="D145" s="27"/>
      <c r="E145" s="27"/>
      <c r="F145" s="28"/>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7"/>
      <c r="D146" s="27"/>
      <c r="E146" s="27"/>
      <c r="F146" s="28"/>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7"/>
      <c r="D147" s="27"/>
      <c r="E147" s="27"/>
      <c r="F147" s="28"/>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7"/>
      <c r="D148" s="27"/>
      <c r="E148" s="27"/>
      <c r="F148" s="28"/>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7"/>
      <c r="D149" s="27"/>
      <c r="E149" s="27"/>
      <c r="F149" s="28"/>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7"/>
      <c r="D150" s="27"/>
      <c r="E150" s="27"/>
      <c r="F150" s="28"/>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7"/>
      <c r="D151" s="27"/>
      <c r="E151" s="27"/>
      <c r="F151" s="28"/>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7"/>
      <c r="D152" s="27"/>
      <c r="E152" s="27"/>
      <c r="F152" s="28"/>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7"/>
      <c r="D153" s="27"/>
      <c r="E153" s="27"/>
      <c r="F153" s="28"/>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7"/>
      <c r="D154" s="27"/>
      <c r="E154" s="27"/>
      <c r="F154" s="28"/>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7"/>
      <c r="D155" s="27"/>
      <c r="E155" s="27"/>
      <c r="F155" s="28"/>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7"/>
      <c r="D156" s="27"/>
      <c r="E156" s="27"/>
      <c r="F156" s="28"/>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7"/>
      <c r="D157" s="27"/>
      <c r="E157" s="27"/>
      <c r="F157" s="28"/>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7"/>
      <c r="D158" s="27"/>
      <c r="E158" s="27"/>
      <c r="F158" s="28"/>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7"/>
      <c r="D159" s="27"/>
      <c r="E159" s="27"/>
      <c r="F159" s="28"/>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7"/>
      <c r="D160" s="27"/>
      <c r="E160" s="27"/>
      <c r="F160" s="28"/>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7"/>
      <c r="D161" s="27"/>
      <c r="E161" s="27"/>
      <c r="F161" s="28"/>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7"/>
      <c r="D162" s="27"/>
      <c r="E162" s="27"/>
      <c r="F162" s="28"/>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7"/>
      <c r="D163" s="27"/>
      <c r="E163" s="27"/>
      <c r="F163" s="28"/>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7"/>
      <c r="D164" s="27"/>
      <c r="E164" s="27"/>
      <c r="F164" s="28"/>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7"/>
      <c r="D165" s="27"/>
      <c r="E165" s="27"/>
      <c r="F165" s="28"/>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7"/>
      <c r="D166" s="27"/>
      <c r="E166" s="27"/>
      <c r="F166" s="28"/>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7"/>
      <c r="D167" s="27"/>
      <c r="E167" s="27"/>
      <c r="F167" s="28"/>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7"/>
      <c r="D168" s="27"/>
      <c r="E168" s="27"/>
      <c r="F168" s="28"/>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7"/>
      <c r="D169" s="27"/>
      <c r="E169" s="27"/>
      <c r="F169" s="28"/>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7"/>
      <c r="D170" s="27"/>
      <c r="E170" s="27"/>
      <c r="F170" s="28"/>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7"/>
      <c r="D171" s="27"/>
      <c r="E171" s="27"/>
      <c r="F171" s="28"/>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7"/>
      <c r="D172" s="27"/>
      <c r="E172" s="27"/>
      <c r="F172" s="28"/>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7"/>
      <c r="D173" s="27"/>
      <c r="E173" s="27"/>
      <c r="F173" s="28"/>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7"/>
      <c r="D174" s="27"/>
      <c r="E174" s="27"/>
      <c r="F174" s="28"/>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7"/>
      <c r="D175" s="27"/>
      <c r="E175" s="27"/>
      <c r="F175" s="28"/>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7"/>
      <c r="D176" s="27"/>
      <c r="E176" s="27"/>
      <c r="F176" s="28"/>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7"/>
      <c r="D177" s="27"/>
      <c r="E177" s="27"/>
      <c r="F177" s="28"/>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7"/>
      <c r="D178" s="27"/>
      <c r="E178" s="27"/>
      <c r="F178" s="28"/>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7"/>
      <c r="D179" s="27"/>
      <c r="E179" s="27"/>
      <c r="F179" s="28"/>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7"/>
      <c r="D180" s="27"/>
      <c r="E180" s="27"/>
      <c r="F180" s="28"/>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7"/>
      <c r="D181" s="27"/>
      <c r="E181" s="27"/>
      <c r="F181" s="28"/>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7"/>
      <c r="D182" s="27"/>
      <c r="E182" s="27"/>
      <c r="F182" s="28"/>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7"/>
      <c r="D183" s="27"/>
      <c r="E183" s="27"/>
      <c r="F183" s="28"/>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7"/>
      <c r="D184" s="27"/>
      <c r="E184" s="27"/>
      <c r="F184" s="28"/>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7"/>
      <c r="D185" s="27"/>
      <c r="E185" s="27"/>
      <c r="F185" s="28"/>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7"/>
      <c r="D186" s="27"/>
      <c r="E186" s="27"/>
      <c r="F186" s="28"/>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7"/>
      <c r="D187" s="27"/>
      <c r="E187" s="27"/>
      <c r="F187" s="28"/>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7"/>
      <c r="D188" s="27"/>
      <c r="E188" s="27"/>
      <c r="F188" s="28"/>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7"/>
      <c r="D189" s="27"/>
      <c r="E189" s="27"/>
      <c r="F189" s="28"/>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7"/>
      <c r="D190" s="27"/>
      <c r="E190" s="27"/>
      <c r="F190" s="28"/>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7"/>
      <c r="D191" s="27"/>
      <c r="E191" s="27"/>
      <c r="F191" s="28"/>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7"/>
      <c r="D192" s="27"/>
      <c r="E192" s="27"/>
      <c r="F192" s="28"/>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7"/>
      <c r="D193" s="27"/>
      <c r="E193" s="27"/>
      <c r="F193" s="28"/>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7"/>
      <c r="D194" s="27"/>
      <c r="E194" s="27"/>
      <c r="F194" s="28"/>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7"/>
      <c r="D195" s="27"/>
      <c r="E195" s="27"/>
      <c r="F195" s="28"/>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7"/>
      <c r="D196" s="27"/>
      <c r="E196" s="27"/>
      <c r="F196" s="28"/>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7"/>
      <c r="D197" s="27"/>
      <c r="E197" s="27"/>
      <c r="F197" s="28"/>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7"/>
      <c r="D198" s="27"/>
      <c r="E198" s="27"/>
      <c r="F198" s="28"/>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7"/>
      <c r="D199" s="27"/>
      <c r="E199" s="27"/>
      <c r="F199" s="28"/>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7"/>
      <c r="D200" s="27"/>
      <c r="E200" s="27"/>
      <c r="F200" s="28"/>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7"/>
      <c r="D201" s="27"/>
      <c r="E201" s="27"/>
      <c r="F201" s="28"/>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7"/>
      <c r="D202" s="27"/>
      <c r="E202" s="27"/>
      <c r="F202" s="28"/>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7"/>
      <c r="D203" s="27"/>
      <c r="E203" s="27"/>
      <c r="F203" s="28"/>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7"/>
      <c r="D204" s="27"/>
      <c r="E204" s="27"/>
      <c r="F204" s="28"/>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7"/>
      <c r="D205" s="27"/>
      <c r="E205" s="27"/>
      <c r="F205" s="28"/>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7"/>
      <c r="D206" s="27"/>
      <c r="E206" s="27"/>
      <c r="F206" s="28"/>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7"/>
      <c r="D207" s="27"/>
      <c r="E207" s="27"/>
      <c r="F207" s="28"/>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7"/>
      <c r="D208" s="27"/>
      <c r="E208" s="27"/>
      <c r="F208" s="28"/>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7"/>
      <c r="D209" s="27"/>
      <c r="E209" s="27"/>
      <c r="F209" s="28"/>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7"/>
      <c r="D210" s="27"/>
      <c r="E210" s="27"/>
      <c r="F210" s="28"/>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7"/>
      <c r="D211" s="27"/>
      <c r="E211" s="27"/>
      <c r="F211" s="28"/>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7"/>
      <c r="D212" s="27"/>
      <c r="E212" s="27"/>
      <c r="F212" s="28"/>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7"/>
      <c r="D213" s="27"/>
      <c r="E213" s="27"/>
      <c r="F213" s="28"/>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7"/>
      <c r="D214" s="27"/>
      <c r="E214" s="27"/>
      <c r="F214" s="28"/>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7"/>
      <c r="D215" s="27"/>
      <c r="E215" s="27"/>
      <c r="F215" s="28"/>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7"/>
      <c r="D216" s="27"/>
      <c r="E216" s="27"/>
      <c r="F216" s="28"/>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7"/>
      <c r="D217" s="27"/>
      <c r="E217" s="27"/>
      <c r="F217" s="28"/>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7"/>
      <c r="D218" s="27"/>
      <c r="E218" s="27"/>
      <c r="F218" s="28"/>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7"/>
      <c r="D219" s="27"/>
      <c r="E219" s="27"/>
      <c r="F219" s="28"/>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7"/>
      <c r="D220" s="27"/>
      <c r="E220" s="27"/>
      <c r="F220" s="28"/>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7"/>
      <c r="D221" s="27"/>
      <c r="E221" s="27"/>
      <c r="F221" s="28"/>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7"/>
      <c r="D222" s="27"/>
      <c r="E222" s="27"/>
      <c r="F222" s="28"/>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7"/>
      <c r="D223" s="27"/>
      <c r="E223" s="27"/>
      <c r="F223" s="28"/>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7"/>
      <c r="D224" s="27"/>
      <c r="E224" s="27"/>
      <c r="F224" s="28"/>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7"/>
      <c r="D225" s="27"/>
      <c r="E225" s="27"/>
      <c r="F225" s="28"/>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7"/>
      <c r="D226" s="27"/>
      <c r="E226" s="27"/>
      <c r="F226" s="28"/>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7"/>
      <c r="D227" s="27"/>
      <c r="E227" s="27"/>
      <c r="F227" s="28"/>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7"/>
      <c r="D228" s="27"/>
      <c r="E228" s="27"/>
      <c r="F228" s="28"/>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7"/>
      <c r="D229" s="27"/>
      <c r="E229" s="27"/>
      <c r="F229" s="28"/>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7"/>
      <c r="D230" s="27"/>
      <c r="E230" s="27"/>
      <c r="F230" s="28"/>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7"/>
      <c r="D231" s="27"/>
      <c r="E231" s="27"/>
      <c r="F231" s="28"/>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7"/>
      <c r="D232" s="27"/>
      <c r="E232" s="27"/>
      <c r="F232" s="28"/>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7"/>
      <c r="D233" s="27"/>
      <c r="E233" s="27"/>
      <c r="F233" s="28"/>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7"/>
      <c r="D234" s="27"/>
      <c r="E234" s="27"/>
      <c r="F234" s="28"/>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7"/>
      <c r="D235" s="27"/>
      <c r="E235" s="27"/>
      <c r="F235" s="28"/>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7"/>
      <c r="D236" s="27"/>
      <c r="E236" s="27"/>
      <c r="F236" s="28"/>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7"/>
      <c r="D237" s="27"/>
      <c r="E237" s="27"/>
      <c r="F237" s="28"/>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7"/>
      <c r="D238" s="27"/>
      <c r="E238" s="27"/>
      <c r="F238" s="28"/>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7"/>
      <c r="D239" s="27"/>
      <c r="E239" s="27"/>
      <c r="F239" s="28"/>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7"/>
      <c r="D240" s="27"/>
      <c r="E240" s="27"/>
      <c r="F240" s="28"/>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7"/>
      <c r="D241" s="27"/>
      <c r="E241" s="27"/>
      <c r="F241" s="28"/>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7"/>
      <c r="D242" s="27"/>
      <c r="E242" s="27"/>
      <c r="F242" s="28"/>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7"/>
      <c r="D243" s="27"/>
      <c r="E243" s="27"/>
      <c r="F243" s="28"/>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7"/>
      <c r="D244" s="27"/>
      <c r="E244" s="27"/>
      <c r="F244" s="28"/>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7"/>
      <c r="D245" s="27"/>
      <c r="E245" s="27"/>
      <c r="F245" s="28"/>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7"/>
      <c r="D246" s="27"/>
      <c r="E246" s="27"/>
      <c r="F246" s="28"/>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7"/>
      <c r="D247" s="27"/>
      <c r="E247" s="27"/>
      <c r="F247" s="28"/>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7"/>
      <c r="D248" s="27"/>
      <c r="E248" s="27"/>
      <c r="F248" s="28"/>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7"/>
      <c r="D249" s="27"/>
      <c r="E249" s="27"/>
      <c r="F249" s="28"/>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7"/>
      <c r="D250" s="27"/>
      <c r="E250" s="27"/>
      <c r="F250" s="28"/>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7"/>
      <c r="D251" s="27"/>
      <c r="E251" s="27"/>
      <c r="F251" s="28"/>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7"/>
      <c r="D252" s="27"/>
      <c r="E252" s="27"/>
      <c r="F252" s="28"/>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7"/>
      <c r="D253" s="27"/>
      <c r="E253" s="27"/>
      <c r="F253" s="28"/>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7"/>
      <c r="D254" s="27"/>
      <c r="E254" s="27"/>
      <c r="F254" s="28"/>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7"/>
      <c r="D255" s="27"/>
      <c r="E255" s="27"/>
      <c r="F255" s="28"/>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7"/>
      <c r="D256" s="27"/>
      <c r="E256" s="27"/>
      <c r="F256" s="28"/>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7"/>
      <c r="D257" s="27"/>
      <c r="E257" s="27"/>
      <c r="F257" s="28"/>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7"/>
      <c r="D258" s="27"/>
      <c r="E258" s="27"/>
      <c r="F258" s="28"/>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7"/>
      <c r="D259" s="27"/>
      <c r="E259" s="27"/>
      <c r="F259" s="28"/>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7"/>
      <c r="D260" s="27"/>
      <c r="E260" s="27"/>
      <c r="F260" s="28"/>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7"/>
      <c r="D261" s="27"/>
      <c r="E261" s="27"/>
      <c r="F261" s="28"/>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7"/>
      <c r="D262" s="27"/>
      <c r="E262" s="27"/>
      <c r="F262" s="28"/>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7"/>
      <c r="D263" s="27"/>
      <c r="E263" s="27"/>
      <c r="F263" s="28"/>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7"/>
      <c r="D264" s="27"/>
      <c r="E264" s="27"/>
      <c r="F264" s="28"/>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7"/>
      <c r="D265" s="27"/>
      <c r="E265" s="27"/>
      <c r="F265" s="28"/>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7"/>
      <c r="D266" s="27"/>
      <c r="E266" s="27"/>
      <c r="F266" s="28"/>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7"/>
      <c r="D267" s="27"/>
      <c r="E267" s="27"/>
      <c r="F267" s="28"/>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7"/>
      <c r="D268" s="27"/>
      <c r="E268" s="27"/>
      <c r="F268" s="28"/>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7"/>
      <c r="D269" s="27"/>
      <c r="E269" s="27"/>
      <c r="F269" s="28"/>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7"/>
      <c r="D270" s="27"/>
      <c r="E270" s="27"/>
      <c r="F270" s="28"/>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7"/>
      <c r="D271" s="27"/>
      <c r="E271" s="27"/>
      <c r="F271" s="28"/>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7"/>
      <c r="D272" s="27"/>
      <c r="E272" s="27"/>
      <c r="F272" s="28"/>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7"/>
      <c r="D273" s="27"/>
      <c r="E273" s="27"/>
      <c r="F273" s="28"/>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7"/>
      <c r="D274" s="27"/>
      <c r="E274" s="27"/>
      <c r="F274" s="28"/>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7"/>
      <c r="D275" s="27"/>
      <c r="E275" s="27"/>
      <c r="F275" s="28"/>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7"/>
      <c r="D276" s="27"/>
      <c r="E276" s="27"/>
      <c r="F276" s="28"/>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7"/>
      <c r="D277" s="27"/>
      <c r="E277" s="27"/>
      <c r="F277" s="28"/>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7"/>
      <c r="D278" s="27"/>
      <c r="E278" s="27"/>
      <c r="F278" s="28"/>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7"/>
      <c r="D279" s="27"/>
      <c r="E279" s="27"/>
      <c r="F279" s="28"/>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7"/>
      <c r="D280" s="27"/>
      <c r="E280" s="27"/>
      <c r="F280" s="28"/>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7"/>
      <c r="D281" s="27"/>
      <c r="E281" s="27"/>
      <c r="F281" s="28"/>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7"/>
      <c r="D282" s="27"/>
      <c r="E282" s="27"/>
      <c r="F282" s="28"/>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7"/>
      <c r="D283" s="27"/>
      <c r="E283" s="27"/>
      <c r="F283" s="28"/>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7"/>
      <c r="D284" s="27"/>
      <c r="E284" s="27"/>
      <c r="F284" s="28"/>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7"/>
      <c r="D285" s="27"/>
      <c r="E285" s="27"/>
      <c r="F285" s="28"/>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7"/>
      <c r="D286" s="27"/>
      <c r="E286" s="27"/>
      <c r="F286" s="28"/>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7"/>
      <c r="D287" s="27"/>
      <c r="E287" s="27"/>
      <c r="F287" s="28"/>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7"/>
      <c r="D288" s="27"/>
      <c r="E288" s="27"/>
      <c r="F288" s="28"/>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7"/>
      <c r="D289" s="27"/>
      <c r="E289" s="27"/>
      <c r="F289" s="28"/>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7"/>
      <c r="D290" s="27"/>
      <c r="E290" s="27"/>
      <c r="F290" s="28"/>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7"/>
      <c r="D291" s="27"/>
      <c r="E291" s="27"/>
      <c r="F291" s="28"/>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7"/>
      <c r="D292" s="27"/>
      <c r="E292" s="27"/>
      <c r="F292" s="28"/>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7"/>
      <c r="D293" s="27"/>
      <c r="E293" s="27"/>
      <c r="F293" s="28"/>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7"/>
      <c r="D294" s="27"/>
      <c r="E294" s="27"/>
      <c r="F294" s="28"/>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7"/>
      <c r="D295" s="27"/>
      <c r="E295" s="27"/>
      <c r="F295" s="28"/>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7"/>
      <c r="D296" s="27"/>
      <c r="E296" s="27"/>
      <c r="F296" s="28"/>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7"/>
      <c r="D297" s="27"/>
      <c r="E297" s="27"/>
      <c r="F297" s="28"/>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7"/>
      <c r="D298" s="27"/>
      <c r="E298" s="27"/>
      <c r="F298" s="28"/>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7"/>
      <c r="D299" s="27"/>
      <c r="E299" s="27"/>
      <c r="F299" s="28"/>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7"/>
      <c r="D300" s="27"/>
      <c r="E300" s="27"/>
      <c r="F300" s="28"/>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7"/>
      <c r="D301" s="27"/>
      <c r="E301" s="27"/>
      <c r="F301" s="28"/>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7"/>
      <c r="D302" s="27"/>
      <c r="E302" s="27"/>
      <c r="F302" s="28"/>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7"/>
      <c r="D303" s="27"/>
      <c r="E303" s="27"/>
      <c r="F303" s="28"/>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7"/>
      <c r="D304" s="27"/>
      <c r="E304" s="27"/>
      <c r="F304" s="28"/>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7"/>
      <c r="D305" s="27"/>
      <c r="E305" s="27"/>
      <c r="F305" s="28"/>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7"/>
      <c r="D306" s="27"/>
      <c r="E306" s="27"/>
      <c r="F306" s="28"/>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7"/>
      <c r="D307" s="27"/>
      <c r="E307" s="27"/>
      <c r="F307" s="28"/>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7"/>
      <c r="D308" s="27"/>
      <c r="E308" s="27"/>
      <c r="F308" s="28"/>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7"/>
      <c r="D309" s="27"/>
      <c r="E309" s="27"/>
      <c r="F309" s="28"/>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7"/>
      <c r="D310" s="27"/>
      <c r="E310" s="27"/>
      <c r="F310" s="28"/>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7"/>
      <c r="D311" s="27"/>
      <c r="E311" s="27"/>
      <c r="F311" s="28"/>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7"/>
      <c r="D312" s="27"/>
      <c r="E312" s="27"/>
      <c r="F312" s="28"/>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7"/>
      <c r="D313" s="27"/>
      <c r="E313" s="27"/>
      <c r="F313" s="28"/>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7"/>
      <c r="D314" s="27"/>
      <c r="E314" s="27"/>
      <c r="F314" s="28"/>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7"/>
      <c r="D315" s="27"/>
      <c r="E315" s="27"/>
      <c r="F315" s="28"/>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7"/>
      <c r="D316" s="27"/>
      <c r="E316" s="27"/>
      <c r="F316" s="28"/>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7"/>
      <c r="D317" s="27"/>
      <c r="E317" s="27"/>
      <c r="F317" s="28"/>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7"/>
      <c r="D318" s="27"/>
      <c r="E318" s="27"/>
      <c r="F318" s="28"/>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7"/>
      <c r="D319" s="27"/>
      <c r="E319" s="27"/>
      <c r="F319" s="28"/>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7"/>
      <c r="D320" s="27"/>
      <c r="E320" s="27"/>
      <c r="F320" s="28"/>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7"/>
      <c r="D321" s="27"/>
      <c r="E321" s="27"/>
      <c r="F321" s="28"/>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7"/>
      <c r="D322" s="27"/>
      <c r="E322" s="27"/>
      <c r="F322" s="28"/>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7"/>
      <c r="D323" s="27"/>
      <c r="E323" s="27"/>
      <c r="F323" s="28"/>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7"/>
      <c r="D324" s="27"/>
      <c r="E324" s="27"/>
      <c r="F324" s="28"/>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7"/>
      <c r="D325" s="27"/>
      <c r="E325" s="27"/>
      <c r="F325" s="28"/>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7"/>
      <c r="D326" s="27"/>
      <c r="E326" s="27"/>
      <c r="F326" s="28"/>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7"/>
      <c r="D327" s="27"/>
      <c r="E327" s="27"/>
      <c r="F327" s="28"/>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7"/>
      <c r="D328" s="27"/>
      <c r="E328" s="27"/>
      <c r="F328" s="28"/>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7"/>
      <c r="D329" s="27"/>
      <c r="E329" s="27"/>
      <c r="F329" s="28"/>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7"/>
      <c r="D330" s="27"/>
      <c r="E330" s="27"/>
      <c r="F330" s="28"/>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7"/>
      <c r="D331" s="27"/>
      <c r="E331" s="27"/>
      <c r="F331" s="28"/>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7"/>
      <c r="D332" s="27"/>
      <c r="E332" s="27"/>
      <c r="F332" s="28"/>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7"/>
      <c r="D333" s="27"/>
      <c r="E333" s="27"/>
      <c r="F333" s="28"/>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7"/>
      <c r="D334" s="27"/>
      <c r="E334" s="27"/>
      <c r="F334" s="28"/>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7"/>
      <c r="D335" s="27"/>
      <c r="E335" s="27"/>
      <c r="F335" s="28"/>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7"/>
      <c r="D336" s="27"/>
      <c r="E336" s="27"/>
      <c r="F336" s="28"/>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7"/>
      <c r="D337" s="27"/>
      <c r="E337" s="27"/>
      <c r="F337" s="28"/>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7"/>
      <c r="D338" s="27"/>
      <c r="E338" s="27"/>
      <c r="F338" s="28"/>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7"/>
      <c r="D339" s="27"/>
      <c r="E339" s="27"/>
      <c r="F339" s="28"/>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7"/>
      <c r="D340" s="27"/>
      <c r="E340" s="27"/>
      <c r="F340" s="28"/>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7"/>
      <c r="D341" s="27"/>
      <c r="E341" s="27"/>
      <c r="F341" s="28"/>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7"/>
      <c r="D342" s="27"/>
      <c r="E342" s="27"/>
      <c r="F342" s="28"/>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7"/>
      <c r="D343" s="27"/>
      <c r="E343" s="27"/>
      <c r="F343" s="28"/>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7"/>
      <c r="D344" s="27"/>
      <c r="E344" s="27"/>
      <c r="F344" s="28"/>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7"/>
      <c r="D345" s="27"/>
      <c r="E345" s="27"/>
      <c r="F345" s="28"/>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7"/>
      <c r="D346" s="27"/>
      <c r="E346" s="27"/>
      <c r="F346" s="28"/>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7"/>
      <c r="D347" s="27"/>
      <c r="E347" s="27"/>
      <c r="F347" s="28"/>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7"/>
      <c r="D348" s="27"/>
      <c r="E348" s="27"/>
      <c r="F348" s="28"/>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7"/>
      <c r="D349" s="27"/>
      <c r="E349" s="27"/>
      <c r="F349" s="28"/>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7"/>
      <c r="D350" s="27"/>
      <c r="E350" s="27"/>
      <c r="F350" s="28"/>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7"/>
      <c r="D351" s="27"/>
      <c r="E351" s="27"/>
      <c r="F351" s="28"/>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7"/>
      <c r="D352" s="27"/>
      <c r="E352" s="27"/>
      <c r="F352" s="28"/>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7"/>
      <c r="D353" s="27"/>
      <c r="E353" s="27"/>
      <c r="F353" s="28"/>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7"/>
      <c r="D354" s="27"/>
      <c r="E354" s="27"/>
      <c r="F354" s="28"/>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7"/>
      <c r="D355" s="27"/>
      <c r="E355" s="27"/>
      <c r="F355" s="28"/>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7"/>
      <c r="D356" s="27"/>
      <c r="E356" s="27"/>
      <c r="F356" s="28"/>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7"/>
      <c r="D357" s="27"/>
      <c r="E357" s="27"/>
      <c r="F357" s="28"/>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7"/>
      <c r="D358" s="27"/>
      <c r="E358" s="27"/>
      <c r="F358" s="28"/>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7"/>
      <c r="D359" s="27"/>
      <c r="E359" s="27"/>
      <c r="F359" s="28"/>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7"/>
      <c r="D360" s="27"/>
      <c r="E360" s="27"/>
      <c r="F360" s="28"/>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7"/>
      <c r="D361" s="27"/>
      <c r="E361" s="27"/>
      <c r="F361" s="28"/>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7"/>
      <c r="D362" s="27"/>
      <c r="E362" s="27"/>
      <c r="F362" s="28"/>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7"/>
      <c r="D363" s="27"/>
      <c r="E363" s="27"/>
      <c r="F363" s="28"/>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7"/>
      <c r="D364" s="27"/>
      <c r="E364" s="27"/>
      <c r="F364" s="28"/>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7"/>
      <c r="D365" s="27"/>
      <c r="E365" s="27"/>
      <c r="F365" s="28"/>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7"/>
      <c r="D366" s="27"/>
      <c r="E366" s="27"/>
      <c r="F366" s="28"/>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7"/>
      <c r="D367" s="27"/>
      <c r="E367" s="27"/>
      <c r="F367" s="28"/>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7"/>
      <c r="D368" s="27"/>
      <c r="E368" s="27"/>
      <c r="F368" s="28"/>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7"/>
      <c r="D369" s="27"/>
      <c r="E369" s="27"/>
      <c r="F369" s="28"/>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7"/>
      <c r="D370" s="27"/>
      <c r="E370" s="27"/>
      <c r="F370" s="28"/>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7"/>
      <c r="D371" s="27"/>
      <c r="E371" s="27"/>
      <c r="F371" s="28"/>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7"/>
      <c r="D372" s="27"/>
      <c r="E372" s="27"/>
      <c r="F372" s="28"/>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7"/>
      <c r="D373" s="27"/>
      <c r="E373" s="27"/>
      <c r="F373" s="28"/>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7"/>
      <c r="D374" s="27"/>
      <c r="E374" s="27"/>
      <c r="F374" s="28"/>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7"/>
      <c r="D375" s="27"/>
      <c r="E375" s="27"/>
      <c r="F375" s="28"/>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7"/>
      <c r="D376" s="27"/>
      <c r="E376" s="27"/>
      <c r="F376" s="28"/>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7"/>
      <c r="D377" s="27"/>
      <c r="E377" s="27"/>
      <c r="F377" s="28"/>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7"/>
      <c r="D378" s="27"/>
      <c r="E378" s="27"/>
      <c r="F378" s="28"/>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7"/>
      <c r="D379" s="27"/>
      <c r="E379" s="27"/>
      <c r="F379" s="28"/>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7"/>
      <c r="D380" s="27"/>
      <c r="E380" s="27"/>
      <c r="F380" s="28"/>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7"/>
      <c r="D381" s="27"/>
      <c r="E381" s="27"/>
      <c r="F381" s="28"/>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7"/>
      <c r="D382" s="27"/>
      <c r="E382" s="27"/>
      <c r="F382" s="28"/>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7"/>
      <c r="D383" s="27"/>
      <c r="E383" s="27"/>
      <c r="F383" s="28"/>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7"/>
      <c r="D384" s="27"/>
      <c r="E384" s="27"/>
      <c r="F384" s="28"/>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7"/>
      <c r="D385" s="27"/>
      <c r="E385" s="27"/>
      <c r="F385" s="28"/>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7"/>
      <c r="D386" s="27"/>
      <c r="E386" s="27"/>
      <c r="F386" s="28"/>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7"/>
      <c r="D387" s="27"/>
      <c r="E387" s="27"/>
      <c r="F387" s="28"/>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7"/>
      <c r="D388" s="27"/>
      <c r="E388" s="27"/>
      <c r="F388" s="28"/>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7"/>
      <c r="D389" s="27"/>
      <c r="E389" s="27"/>
      <c r="F389" s="28"/>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7"/>
      <c r="D390" s="27"/>
      <c r="E390" s="27"/>
      <c r="F390" s="28"/>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7"/>
      <c r="D391" s="27"/>
      <c r="E391" s="27"/>
      <c r="F391" s="28"/>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7"/>
      <c r="D392" s="27"/>
      <c r="E392" s="27"/>
      <c r="F392" s="28"/>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7"/>
      <c r="D393" s="27"/>
      <c r="E393" s="27"/>
      <c r="F393" s="28"/>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7"/>
      <c r="D394" s="27"/>
      <c r="E394" s="27"/>
      <c r="F394" s="28"/>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7"/>
      <c r="D395" s="27"/>
      <c r="E395" s="27"/>
      <c r="F395" s="28"/>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7"/>
      <c r="D396" s="27"/>
      <c r="E396" s="27"/>
      <c r="F396" s="28"/>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7"/>
      <c r="D397" s="27"/>
      <c r="E397" s="27"/>
      <c r="F397" s="28"/>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7"/>
      <c r="D398" s="27"/>
      <c r="E398" s="27"/>
      <c r="F398" s="28"/>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7"/>
      <c r="D399" s="27"/>
      <c r="E399" s="27"/>
      <c r="F399" s="28"/>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7"/>
      <c r="D400" s="27"/>
      <c r="E400" s="27"/>
      <c r="F400" s="28"/>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7"/>
      <c r="D401" s="27"/>
      <c r="E401" s="27"/>
      <c r="F401" s="28"/>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7"/>
      <c r="D402" s="27"/>
      <c r="E402" s="27"/>
      <c r="F402" s="28"/>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7"/>
      <c r="D403" s="27"/>
      <c r="E403" s="27"/>
      <c r="F403" s="28"/>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7"/>
      <c r="D404" s="27"/>
      <c r="E404" s="27"/>
      <c r="F404" s="28"/>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7"/>
      <c r="D405" s="27"/>
      <c r="E405" s="27"/>
      <c r="F405" s="28"/>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7"/>
      <c r="D406" s="27"/>
      <c r="E406" s="27"/>
      <c r="F406" s="28"/>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7"/>
      <c r="D407" s="27"/>
      <c r="E407" s="27"/>
      <c r="F407" s="28"/>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7"/>
      <c r="D408" s="27"/>
      <c r="E408" s="27"/>
      <c r="F408" s="28"/>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7"/>
      <c r="D409" s="27"/>
      <c r="E409" s="27"/>
      <c r="F409" s="28"/>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7"/>
      <c r="D410" s="27"/>
      <c r="E410" s="27"/>
      <c r="F410" s="28"/>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7"/>
      <c r="D411" s="27"/>
      <c r="E411" s="27"/>
      <c r="F411" s="28"/>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7"/>
      <c r="D412" s="27"/>
      <c r="E412" s="27"/>
      <c r="F412" s="28"/>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7"/>
      <c r="D413" s="27"/>
      <c r="E413" s="27"/>
      <c r="F413" s="28"/>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7"/>
      <c r="D414" s="27"/>
      <c r="E414" s="27"/>
      <c r="F414" s="28"/>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7"/>
      <c r="D415" s="27"/>
      <c r="E415" s="27"/>
      <c r="F415" s="28"/>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7"/>
      <c r="D416" s="27"/>
      <c r="E416" s="27"/>
      <c r="F416" s="28"/>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7"/>
      <c r="D417" s="27"/>
      <c r="E417" s="27"/>
      <c r="F417" s="28"/>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7"/>
      <c r="D418" s="27"/>
      <c r="E418" s="27"/>
      <c r="F418" s="28"/>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7"/>
      <c r="D419" s="27"/>
      <c r="E419" s="27"/>
      <c r="F419" s="28"/>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7"/>
      <c r="D420" s="27"/>
      <c r="E420" s="27"/>
      <c r="F420" s="28"/>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7"/>
      <c r="D421" s="27"/>
      <c r="E421" s="27"/>
      <c r="F421" s="28"/>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7"/>
      <c r="D422" s="27"/>
      <c r="E422" s="27"/>
      <c r="F422" s="28"/>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7"/>
      <c r="D423" s="27"/>
      <c r="E423" s="27"/>
      <c r="F423" s="28"/>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7"/>
      <c r="D424" s="27"/>
      <c r="E424" s="27"/>
      <c r="F424" s="28"/>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7"/>
      <c r="D425" s="27"/>
      <c r="E425" s="27"/>
      <c r="F425" s="28"/>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7"/>
      <c r="D426" s="27"/>
      <c r="E426" s="27"/>
      <c r="F426" s="28"/>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7"/>
      <c r="D427" s="27"/>
      <c r="E427" s="27"/>
      <c r="F427" s="28"/>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7"/>
      <c r="D428" s="27"/>
      <c r="E428" s="27"/>
      <c r="F428" s="28"/>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7"/>
      <c r="D429" s="27"/>
      <c r="E429" s="27"/>
      <c r="F429" s="28"/>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7"/>
      <c r="D430" s="27"/>
      <c r="E430" s="27"/>
      <c r="F430" s="28"/>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7"/>
      <c r="D431" s="27"/>
      <c r="E431" s="27"/>
      <c r="F431" s="28"/>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7"/>
      <c r="D432" s="27"/>
      <c r="E432" s="27"/>
      <c r="F432" s="28"/>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7"/>
      <c r="D433" s="27"/>
      <c r="E433" s="27"/>
      <c r="F433" s="28"/>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7"/>
      <c r="D434" s="27"/>
      <c r="E434" s="27"/>
      <c r="F434" s="28"/>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7"/>
      <c r="D435" s="27"/>
      <c r="E435" s="27"/>
      <c r="F435" s="28"/>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7"/>
      <c r="D436" s="27"/>
      <c r="E436" s="27"/>
      <c r="F436" s="28"/>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7"/>
      <c r="D437" s="27"/>
      <c r="E437" s="27"/>
      <c r="F437" s="28"/>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7"/>
      <c r="D438" s="27"/>
      <c r="E438" s="27"/>
      <c r="F438" s="28"/>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7"/>
      <c r="D439" s="27"/>
      <c r="E439" s="27"/>
      <c r="F439" s="28"/>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7"/>
      <c r="D440" s="27"/>
      <c r="E440" s="27"/>
      <c r="F440" s="28"/>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7"/>
      <c r="D441" s="27"/>
      <c r="E441" s="27"/>
      <c r="F441" s="28"/>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7"/>
      <c r="D442" s="27"/>
      <c r="E442" s="27"/>
      <c r="F442" s="28"/>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7"/>
      <c r="D443" s="27"/>
      <c r="E443" s="27"/>
      <c r="F443" s="28"/>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7"/>
      <c r="D444" s="27"/>
      <c r="E444" s="27"/>
      <c r="F444" s="28"/>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7"/>
      <c r="D445" s="27"/>
      <c r="E445" s="27"/>
      <c r="F445" s="28"/>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7"/>
      <c r="D446" s="27"/>
      <c r="E446" s="27"/>
      <c r="F446" s="28"/>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7"/>
      <c r="D447" s="27"/>
      <c r="E447" s="27"/>
      <c r="F447" s="28"/>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7"/>
      <c r="D448" s="27"/>
      <c r="E448" s="27"/>
      <c r="F448" s="28"/>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7"/>
      <c r="D449" s="27"/>
      <c r="E449" s="27"/>
      <c r="F449" s="28"/>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7"/>
      <c r="D450" s="27"/>
      <c r="E450" s="27"/>
      <c r="F450" s="28"/>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7"/>
      <c r="D451" s="27"/>
      <c r="E451" s="27"/>
      <c r="F451" s="28"/>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7"/>
      <c r="D452" s="27"/>
      <c r="E452" s="27"/>
      <c r="F452" s="28"/>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7"/>
      <c r="D453" s="27"/>
      <c r="E453" s="27"/>
      <c r="F453" s="28"/>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7"/>
      <c r="D454" s="27"/>
      <c r="E454" s="27"/>
      <c r="F454" s="28"/>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7"/>
      <c r="D455" s="27"/>
      <c r="E455" s="27"/>
      <c r="F455" s="28"/>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7"/>
      <c r="D456" s="27"/>
      <c r="E456" s="27"/>
      <c r="F456" s="28"/>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7"/>
      <c r="D457" s="27"/>
      <c r="E457" s="27"/>
      <c r="F457" s="28"/>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7"/>
      <c r="D458" s="27"/>
      <c r="E458" s="27"/>
      <c r="F458" s="28"/>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7"/>
      <c r="D459" s="27"/>
      <c r="E459" s="27"/>
      <c r="F459" s="28"/>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7"/>
      <c r="D460" s="27"/>
      <c r="E460" s="27"/>
      <c r="F460" s="28"/>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7"/>
      <c r="D461" s="27"/>
      <c r="E461" s="27"/>
      <c r="F461" s="28"/>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7"/>
      <c r="D462" s="27"/>
      <c r="E462" s="27"/>
      <c r="F462" s="28"/>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7"/>
      <c r="D463" s="27"/>
      <c r="E463" s="27"/>
      <c r="F463" s="28"/>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7"/>
      <c r="D464" s="27"/>
      <c r="E464" s="27"/>
      <c r="F464" s="28"/>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7"/>
      <c r="D465" s="27"/>
      <c r="E465" s="27"/>
      <c r="F465" s="28"/>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7"/>
      <c r="D466" s="27"/>
      <c r="E466" s="27"/>
      <c r="F466" s="28"/>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7"/>
      <c r="D467" s="27"/>
      <c r="E467" s="27"/>
      <c r="F467" s="28"/>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7"/>
      <c r="D468" s="27"/>
      <c r="E468" s="27"/>
      <c r="F468" s="28"/>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7"/>
      <c r="D469" s="27"/>
      <c r="E469" s="27"/>
      <c r="F469" s="28"/>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7"/>
      <c r="D470" s="27"/>
      <c r="E470" s="27"/>
      <c r="F470" s="28"/>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7"/>
      <c r="D471" s="27"/>
      <c r="E471" s="27"/>
      <c r="F471" s="28"/>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7"/>
      <c r="D472" s="27"/>
      <c r="E472" s="27"/>
      <c r="F472" s="28"/>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7"/>
      <c r="D473" s="27"/>
      <c r="E473" s="27"/>
      <c r="F473" s="28"/>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7"/>
      <c r="D474" s="27"/>
      <c r="E474" s="27"/>
      <c r="F474" s="28"/>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7"/>
      <c r="D475" s="27"/>
      <c r="E475" s="27"/>
      <c r="F475" s="28"/>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7"/>
      <c r="D476" s="27"/>
      <c r="E476" s="27"/>
      <c r="F476" s="28"/>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7"/>
      <c r="D477" s="27"/>
      <c r="E477" s="27"/>
      <c r="F477" s="28"/>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7"/>
      <c r="D478" s="27"/>
      <c r="E478" s="27"/>
      <c r="F478" s="28"/>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7"/>
      <c r="D479" s="27"/>
      <c r="E479" s="27"/>
      <c r="F479" s="28"/>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7"/>
      <c r="D480" s="27"/>
      <c r="E480" s="27"/>
      <c r="F480" s="28"/>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7"/>
      <c r="D481" s="27"/>
      <c r="E481" s="27"/>
      <c r="F481" s="28"/>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7"/>
      <c r="D482" s="27"/>
      <c r="E482" s="27"/>
      <c r="F482" s="28"/>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7"/>
      <c r="D483" s="27"/>
      <c r="E483" s="27"/>
      <c r="F483" s="28"/>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7"/>
      <c r="D484" s="27"/>
      <c r="E484" s="27"/>
      <c r="F484" s="28"/>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7"/>
      <c r="D485" s="27"/>
      <c r="E485" s="27"/>
      <c r="F485" s="28"/>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7"/>
      <c r="D486" s="27"/>
      <c r="E486" s="27"/>
      <c r="F486" s="28"/>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7"/>
      <c r="D487" s="27"/>
      <c r="E487" s="27"/>
      <c r="F487" s="28"/>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7"/>
      <c r="D488" s="27"/>
      <c r="E488" s="27"/>
      <c r="F488" s="28"/>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7"/>
      <c r="D489" s="27"/>
      <c r="E489" s="27"/>
      <c r="F489" s="28"/>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7"/>
      <c r="D490" s="27"/>
      <c r="E490" s="27"/>
      <c r="F490" s="28"/>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7"/>
      <c r="D491" s="27"/>
      <c r="E491" s="27"/>
      <c r="F491" s="28"/>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7"/>
      <c r="D492" s="27"/>
      <c r="E492" s="27"/>
      <c r="F492" s="28"/>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7"/>
      <c r="D493" s="27"/>
      <c r="E493" s="27"/>
      <c r="F493" s="28"/>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7"/>
      <c r="D494" s="27"/>
      <c r="E494" s="27"/>
      <c r="F494" s="28"/>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7"/>
      <c r="D495" s="27"/>
      <c r="E495" s="27"/>
      <c r="F495" s="28"/>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7"/>
      <c r="D496" s="27"/>
      <c r="E496" s="27"/>
      <c r="F496" s="28"/>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7"/>
      <c r="D497" s="27"/>
      <c r="E497" s="27"/>
      <c r="F497" s="28"/>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7"/>
      <c r="D498" s="27"/>
      <c r="E498" s="27"/>
      <c r="F498" s="28"/>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7"/>
      <c r="D499" s="27"/>
      <c r="E499" s="27"/>
      <c r="F499" s="28"/>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7"/>
      <c r="D500" s="27"/>
      <c r="E500" s="27"/>
      <c r="F500" s="28"/>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7"/>
      <c r="D501" s="27"/>
      <c r="E501" s="27"/>
      <c r="F501" s="28"/>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7"/>
      <c r="D502" s="27"/>
      <c r="E502" s="27"/>
      <c r="F502" s="28"/>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7"/>
      <c r="D503" s="27"/>
      <c r="E503" s="27"/>
      <c r="F503" s="28"/>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7"/>
      <c r="D504" s="27"/>
      <c r="E504" s="27"/>
      <c r="F504" s="28"/>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7"/>
      <c r="D505" s="27"/>
      <c r="E505" s="27"/>
      <c r="F505" s="28"/>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7"/>
      <c r="D506" s="27"/>
      <c r="E506" s="27"/>
      <c r="F506" s="28"/>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7"/>
      <c r="D507" s="27"/>
      <c r="E507" s="27"/>
      <c r="F507" s="28"/>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7"/>
      <c r="D508" s="27"/>
      <c r="E508" s="27"/>
      <c r="F508" s="28"/>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7"/>
      <c r="D509" s="27"/>
      <c r="E509" s="27"/>
      <c r="F509" s="28"/>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7"/>
      <c r="D510" s="27"/>
      <c r="E510" s="27"/>
      <c r="F510" s="28"/>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7"/>
      <c r="D511" s="27"/>
      <c r="E511" s="27"/>
      <c r="F511" s="28"/>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7"/>
      <c r="D512" s="27"/>
      <c r="E512" s="27"/>
      <c r="F512" s="28"/>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7"/>
      <c r="D513" s="27"/>
      <c r="E513" s="27"/>
      <c r="F513" s="28"/>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7"/>
      <c r="D514" s="27"/>
      <c r="E514" s="27"/>
      <c r="F514" s="28"/>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7"/>
      <c r="D515" s="27"/>
      <c r="E515" s="27"/>
      <c r="F515" s="28"/>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7"/>
      <c r="D516" s="27"/>
      <c r="E516" s="27"/>
      <c r="F516" s="28"/>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7"/>
      <c r="D517" s="27"/>
      <c r="E517" s="27"/>
      <c r="F517" s="28"/>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7"/>
      <c r="D518" s="27"/>
      <c r="E518" s="27"/>
      <c r="F518" s="28"/>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7"/>
      <c r="D519" s="27"/>
      <c r="E519" s="27"/>
      <c r="F519" s="28"/>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7"/>
      <c r="D520" s="27"/>
      <c r="E520" s="27"/>
      <c r="F520" s="28"/>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7"/>
      <c r="D521" s="27"/>
      <c r="E521" s="27"/>
      <c r="F521" s="28"/>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7"/>
      <c r="D522" s="27"/>
      <c r="E522" s="27"/>
      <c r="F522" s="28"/>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7"/>
      <c r="D523" s="27"/>
      <c r="E523" s="27"/>
      <c r="F523" s="28"/>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7"/>
      <c r="D524" s="27"/>
      <c r="E524" s="27"/>
      <c r="F524" s="28"/>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7"/>
      <c r="D525" s="27"/>
      <c r="E525" s="27"/>
      <c r="F525" s="28"/>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7"/>
      <c r="D526" s="27"/>
      <c r="E526" s="27"/>
      <c r="F526" s="28"/>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7"/>
      <c r="D527" s="27"/>
      <c r="E527" s="27"/>
      <c r="F527" s="28"/>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7"/>
      <c r="D528" s="27"/>
      <c r="E528" s="27"/>
      <c r="F528" s="28"/>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7"/>
      <c r="D529" s="27"/>
      <c r="E529" s="27"/>
      <c r="F529" s="28"/>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7"/>
      <c r="D530" s="27"/>
      <c r="E530" s="27"/>
      <c r="F530" s="28"/>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7"/>
      <c r="D531" s="27"/>
      <c r="E531" s="27"/>
      <c r="F531" s="28"/>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7"/>
      <c r="D532" s="27"/>
      <c r="E532" s="27"/>
      <c r="F532" s="28"/>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7"/>
      <c r="D533" s="27"/>
      <c r="E533" s="27"/>
      <c r="F533" s="28"/>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7"/>
      <c r="D534" s="27"/>
      <c r="E534" s="27"/>
      <c r="F534" s="28"/>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7"/>
      <c r="D535" s="27"/>
      <c r="E535" s="27"/>
      <c r="F535" s="28"/>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7"/>
      <c r="D536" s="27"/>
      <c r="E536" s="27"/>
      <c r="F536" s="28"/>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7"/>
      <c r="D537" s="27"/>
      <c r="E537" s="27"/>
      <c r="F537" s="28"/>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7"/>
      <c r="D538" s="27"/>
      <c r="E538" s="27"/>
      <c r="F538" s="28"/>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7"/>
      <c r="D539" s="27"/>
      <c r="E539" s="27"/>
      <c r="F539" s="28"/>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7"/>
      <c r="D540" s="27"/>
      <c r="E540" s="27"/>
      <c r="F540" s="28"/>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7"/>
      <c r="D541" s="27"/>
      <c r="E541" s="27"/>
      <c r="F541" s="28"/>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7"/>
      <c r="D542" s="27"/>
      <c r="E542" s="27"/>
      <c r="F542" s="28"/>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7"/>
      <c r="D543" s="27"/>
      <c r="E543" s="27"/>
      <c r="F543" s="28"/>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7"/>
      <c r="D544" s="27"/>
      <c r="E544" s="27"/>
      <c r="F544" s="28"/>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7"/>
      <c r="D545" s="27"/>
      <c r="E545" s="27"/>
      <c r="F545" s="28"/>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7"/>
      <c r="D546" s="27"/>
      <c r="E546" s="27"/>
      <c r="F546" s="28"/>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7"/>
      <c r="D547" s="27"/>
      <c r="E547" s="27"/>
      <c r="F547" s="28"/>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7"/>
      <c r="D548" s="27"/>
      <c r="E548" s="27"/>
      <c r="F548" s="28"/>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7"/>
      <c r="D549" s="27"/>
      <c r="E549" s="27"/>
      <c r="F549" s="28"/>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7"/>
      <c r="D550" s="27"/>
      <c r="E550" s="27"/>
      <c r="F550" s="28"/>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7"/>
      <c r="D551" s="27"/>
      <c r="E551" s="27"/>
      <c r="F551" s="28"/>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7"/>
      <c r="D552" s="27"/>
      <c r="E552" s="27"/>
      <c r="F552" s="28"/>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7"/>
      <c r="D553" s="27"/>
      <c r="E553" s="27"/>
      <c r="F553" s="28"/>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7"/>
      <c r="D554" s="27"/>
      <c r="E554" s="27"/>
      <c r="F554" s="28"/>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7"/>
      <c r="D555" s="27"/>
      <c r="E555" s="27"/>
      <c r="F555" s="28"/>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7"/>
      <c r="D556" s="27"/>
      <c r="E556" s="27"/>
      <c r="F556" s="28"/>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7"/>
      <c r="D557" s="27"/>
      <c r="E557" s="27"/>
      <c r="F557" s="28"/>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7"/>
      <c r="D558" s="27"/>
      <c r="E558" s="27"/>
      <c r="F558" s="28"/>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7"/>
      <c r="D559" s="27"/>
      <c r="E559" s="27"/>
      <c r="F559" s="28"/>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7"/>
      <c r="D560" s="27"/>
      <c r="E560" s="27"/>
      <c r="F560" s="28"/>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7"/>
      <c r="D561" s="27"/>
      <c r="E561" s="27"/>
      <c r="F561" s="28"/>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7"/>
      <c r="D562" s="27"/>
      <c r="E562" s="27"/>
      <c r="F562" s="28"/>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7"/>
      <c r="D563" s="27"/>
      <c r="E563" s="27"/>
      <c r="F563" s="28"/>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7"/>
      <c r="D564" s="27"/>
      <c r="E564" s="27"/>
      <c r="F564" s="28"/>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7"/>
      <c r="D565" s="27"/>
      <c r="E565" s="27"/>
      <c r="F565" s="28"/>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7"/>
      <c r="D566" s="27"/>
      <c r="E566" s="27"/>
      <c r="F566" s="28"/>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7"/>
      <c r="D567" s="27"/>
      <c r="E567" s="27"/>
      <c r="F567" s="28"/>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7"/>
      <c r="D568" s="27"/>
      <c r="E568" s="27"/>
      <c r="F568" s="28"/>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7"/>
      <c r="D569" s="27"/>
      <c r="E569" s="27"/>
      <c r="F569" s="28"/>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7"/>
      <c r="D570" s="27"/>
      <c r="E570" s="27"/>
      <c r="F570" s="28"/>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7"/>
      <c r="D571" s="27"/>
      <c r="E571" s="27"/>
      <c r="F571" s="28"/>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7"/>
      <c r="D572" s="27"/>
      <c r="E572" s="27"/>
      <c r="F572" s="28"/>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7"/>
      <c r="D573" s="27"/>
      <c r="E573" s="27"/>
      <c r="F573" s="28"/>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7"/>
      <c r="D574" s="27"/>
      <c r="E574" s="27"/>
      <c r="F574" s="28"/>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7"/>
      <c r="D575" s="27"/>
      <c r="E575" s="27"/>
      <c r="F575" s="28"/>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7"/>
      <c r="D576" s="27"/>
      <c r="E576" s="27"/>
      <c r="F576" s="28"/>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7"/>
      <c r="D577" s="27"/>
      <c r="E577" s="27"/>
      <c r="F577" s="28"/>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7"/>
      <c r="D578" s="27"/>
      <c r="E578" s="27"/>
      <c r="F578" s="28"/>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7"/>
      <c r="D579" s="27"/>
      <c r="E579" s="27"/>
      <c r="F579" s="28"/>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7"/>
      <c r="D580" s="27"/>
      <c r="E580" s="27"/>
      <c r="F580" s="28"/>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7"/>
      <c r="D581" s="27"/>
      <c r="E581" s="27"/>
      <c r="F581" s="28"/>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7"/>
      <c r="D582" s="27"/>
      <c r="E582" s="27"/>
      <c r="F582" s="28"/>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7"/>
      <c r="D583" s="27"/>
      <c r="E583" s="27"/>
      <c r="F583" s="28"/>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7"/>
      <c r="D584" s="27"/>
      <c r="E584" s="27"/>
      <c r="F584" s="28"/>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7"/>
      <c r="D585" s="27"/>
      <c r="E585" s="27"/>
      <c r="F585" s="28"/>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7"/>
      <c r="D586" s="27"/>
      <c r="E586" s="27"/>
      <c r="F586" s="28"/>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7"/>
      <c r="D587" s="27"/>
      <c r="E587" s="27"/>
      <c r="F587" s="28"/>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7"/>
      <c r="D588" s="27"/>
      <c r="E588" s="27"/>
      <c r="F588" s="28"/>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7"/>
      <c r="D589" s="27"/>
      <c r="E589" s="27"/>
      <c r="F589" s="28"/>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7"/>
      <c r="D590" s="27"/>
      <c r="E590" s="27"/>
      <c r="F590" s="28"/>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7"/>
      <c r="D591" s="27"/>
      <c r="E591" s="27"/>
      <c r="F591" s="28"/>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7"/>
      <c r="D592" s="27"/>
      <c r="E592" s="27"/>
      <c r="F592" s="28"/>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7"/>
      <c r="D593" s="27"/>
      <c r="E593" s="27"/>
      <c r="F593" s="28"/>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7"/>
      <c r="D594" s="27"/>
      <c r="E594" s="27"/>
      <c r="F594" s="28"/>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7"/>
      <c r="D595" s="27"/>
      <c r="E595" s="27"/>
      <c r="F595" s="28"/>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7"/>
      <c r="D596" s="27"/>
      <c r="E596" s="27"/>
      <c r="F596" s="28"/>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7"/>
      <c r="D597" s="27"/>
      <c r="E597" s="27"/>
      <c r="F597" s="28"/>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7"/>
      <c r="D598" s="27"/>
      <c r="E598" s="27"/>
      <c r="F598" s="28"/>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7"/>
      <c r="D599" s="27"/>
      <c r="E599" s="27"/>
      <c r="F599" s="28"/>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7"/>
      <c r="D600" s="27"/>
      <c r="E600" s="27"/>
      <c r="F600" s="28"/>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7"/>
      <c r="D601" s="27"/>
      <c r="E601" s="27"/>
      <c r="F601" s="28"/>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7"/>
      <c r="D602" s="27"/>
      <c r="E602" s="27"/>
      <c r="F602" s="28"/>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7"/>
      <c r="D603" s="27"/>
      <c r="E603" s="27"/>
      <c r="F603" s="28"/>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7"/>
      <c r="D604" s="27"/>
      <c r="E604" s="27"/>
      <c r="F604" s="28"/>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7"/>
      <c r="D605" s="27"/>
      <c r="E605" s="27"/>
      <c r="F605" s="28"/>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7"/>
      <c r="D606" s="27"/>
      <c r="E606" s="27"/>
      <c r="F606" s="28"/>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7"/>
      <c r="D607" s="27"/>
      <c r="E607" s="27"/>
      <c r="F607" s="28"/>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7"/>
      <c r="D608" s="27"/>
      <c r="E608" s="27"/>
      <c r="F608" s="28"/>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7"/>
      <c r="D609" s="27"/>
      <c r="E609" s="27"/>
      <c r="F609" s="28"/>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7"/>
      <c r="D610" s="27"/>
      <c r="E610" s="27"/>
      <c r="F610" s="28"/>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7"/>
      <c r="D611" s="27"/>
      <c r="E611" s="27"/>
      <c r="F611" s="28"/>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7"/>
      <c r="D612" s="27"/>
      <c r="E612" s="27"/>
      <c r="F612" s="28"/>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7"/>
      <c r="D613" s="27"/>
      <c r="E613" s="27"/>
      <c r="F613" s="28"/>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7"/>
      <c r="D614" s="27"/>
      <c r="E614" s="27"/>
      <c r="F614" s="28"/>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7"/>
      <c r="D615" s="27"/>
      <c r="E615" s="27"/>
      <c r="F615" s="28"/>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7"/>
      <c r="D616" s="27"/>
      <c r="E616" s="27"/>
      <c r="F616" s="28"/>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7"/>
      <c r="D617" s="27"/>
      <c r="E617" s="27"/>
      <c r="F617" s="28"/>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7"/>
      <c r="D618" s="27"/>
      <c r="E618" s="27"/>
      <c r="F618" s="28"/>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7"/>
      <c r="D619" s="27"/>
      <c r="E619" s="27"/>
      <c r="F619" s="28"/>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7"/>
      <c r="D620" s="27"/>
      <c r="E620" s="27"/>
      <c r="F620" s="28"/>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7"/>
      <c r="D621" s="27"/>
      <c r="E621" s="27"/>
      <c r="F621" s="28"/>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7"/>
      <c r="D622" s="27"/>
      <c r="E622" s="27"/>
      <c r="F622" s="28"/>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7"/>
      <c r="D623" s="27"/>
      <c r="E623" s="27"/>
      <c r="F623" s="28"/>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7"/>
      <c r="D624" s="27"/>
      <c r="E624" s="27"/>
      <c r="F624" s="28"/>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7"/>
      <c r="D625" s="27"/>
      <c r="E625" s="27"/>
      <c r="F625" s="28"/>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7"/>
      <c r="D626" s="27"/>
      <c r="E626" s="27"/>
      <c r="F626" s="28"/>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7"/>
      <c r="D627" s="27"/>
      <c r="E627" s="27"/>
      <c r="F627" s="28"/>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7"/>
      <c r="D628" s="27"/>
      <c r="E628" s="27"/>
      <c r="F628" s="28"/>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7"/>
      <c r="D629" s="27"/>
      <c r="E629" s="27"/>
      <c r="F629" s="28"/>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7"/>
      <c r="D630" s="27"/>
      <c r="E630" s="27"/>
      <c r="F630" s="28"/>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7"/>
      <c r="D631" s="27"/>
      <c r="E631" s="27"/>
      <c r="F631" s="28"/>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7"/>
      <c r="D632" s="27"/>
      <c r="E632" s="27"/>
      <c r="F632" s="28"/>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7"/>
      <c r="D633" s="27"/>
      <c r="E633" s="27"/>
      <c r="F633" s="28"/>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7"/>
      <c r="D634" s="27"/>
      <c r="E634" s="27"/>
      <c r="F634" s="28"/>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7"/>
      <c r="D635" s="27"/>
      <c r="E635" s="27"/>
      <c r="F635" s="28"/>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7"/>
      <c r="D636" s="27"/>
      <c r="E636" s="27"/>
      <c r="F636" s="28"/>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7"/>
      <c r="D637" s="27"/>
      <c r="E637" s="27"/>
      <c r="F637" s="28"/>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7"/>
      <c r="D638" s="27"/>
      <c r="E638" s="27"/>
      <c r="F638" s="28"/>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7"/>
      <c r="D639" s="27"/>
      <c r="E639" s="27"/>
      <c r="F639" s="28"/>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7"/>
      <c r="D640" s="27"/>
      <c r="E640" s="27"/>
      <c r="F640" s="28"/>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7"/>
      <c r="D641" s="27"/>
      <c r="E641" s="27"/>
      <c r="F641" s="28"/>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7"/>
      <c r="D642" s="27"/>
      <c r="E642" s="27"/>
      <c r="F642" s="28"/>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7"/>
      <c r="D643" s="27"/>
      <c r="E643" s="27"/>
      <c r="F643" s="28"/>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7"/>
      <c r="D644" s="27"/>
      <c r="E644" s="27"/>
      <c r="F644" s="28"/>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G646" s="19"/>
      <c r="H646" s="19"/>
      <c r="I646" s="19"/>
      <c r="J646" s="19"/>
      <c r="K646" s="19"/>
      <c r="L646" s="19"/>
      <c r="M646" s="19"/>
      <c r="N646" s="19"/>
      <c r="O646" s="19"/>
      <c r="P646" s="19"/>
      <c r="Q646" s="19"/>
      <c r="R646" s="19"/>
      <c r="S646" s="19"/>
      <c r="T646" s="19"/>
      <c r="U646" s="19"/>
      <c r="V646" s="19"/>
      <c r="W646" s="19"/>
      <c r="X646" s="19"/>
      <c r="Y646" s="19"/>
      <c r="Z646"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E3ADD-D1DD-4D90-ADFD-17BACA8FA31F}">
  <sheetPr>
    <pageSetUpPr fitToPage="1"/>
  </sheetPr>
  <dimension ref="A1:Z646"/>
  <sheetViews>
    <sheetView view="pageBreakPreview" zoomScaleNormal="100" zoomScaleSheetLayoutView="100" workbookViewId="0">
      <selection activeCell="I14" sqref="I14:L26"/>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7"/>
      <c r="D1" s="27"/>
      <c r="E1" s="27"/>
      <c r="F1" s="28"/>
      <c r="G1" s="19"/>
      <c r="H1" s="19"/>
      <c r="I1" s="19"/>
      <c r="J1" s="19"/>
      <c r="K1" s="19"/>
      <c r="L1" s="19"/>
      <c r="M1" s="19"/>
      <c r="N1" s="19"/>
      <c r="O1" s="19"/>
      <c r="P1" s="19"/>
      <c r="Q1" s="19"/>
      <c r="R1" s="19"/>
      <c r="S1" s="19"/>
      <c r="T1" s="19"/>
      <c r="U1" s="19"/>
      <c r="V1" s="19"/>
      <c r="W1" s="19"/>
      <c r="X1" s="19"/>
      <c r="Y1" s="19"/>
      <c r="Z1" s="19"/>
    </row>
    <row r="2" spans="1:26" ht="15.6" x14ac:dyDescent="0.25">
      <c r="A2" s="29" t="str">
        <f>General!A2</f>
        <v>PRENTON RUFC CHANGING ROOMS</v>
      </c>
      <c r="B2" s="19"/>
      <c r="C2" s="27"/>
      <c r="D2" s="27"/>
      <c r="E2" s="27"/>
      <c r="F2" s="28"/>
      <c r="G2" s="19"/>
      <c r="H2" s="19"/>
      <c r="I2" s="19"/>
      <c r="J2" s="19"/>
      <c r="K2" s="19"/>
      <c r="L2" s="19"/>
      <c r="M2" s="19"/>
      <c r="N2" s="19"/>
      <c r="O2" s="19"/>
      <c r="P2" s="19"/>
      <c r="Q2" s="19"/>
      <c r="R2" s="19"/>
      <c r="S2" s="19"/>
      <c r="T2" s="19"/>
      <c r="U2" s="19"/>
      <c r="V2" s="19"/>
      <c r="W2" s="19"/>
      <c r="X2" s="19"/>
      <c r="Y2" s="19"/>
      <c r="Z2" s="19"/>
    </row>
    <row r="3" spans="1:26" x14ac:dyDescent="0.25">
      <c r="A3" s="19"/>
      <c r="B3" s="19"/>
      <c r="C3" s="27"/>
      <c r="D3" s="27"/>
      <c r="E3" s="27"/>
      <c r="F3" s="28"/>
      <c r="G3" s="19"/>
      <c r="H3" s="19"/>
      <c r="I3" s="19"/>
      <c r="J3" s="19"/>
      <c r="K3" s="19"/>
      <c r="L3" s="19"/>
      <c r="M3" s="19"/>
      <c r="N3" s="19"/>
      <c r="O3" s="19"/>
      <c r="P3" s="19"/>
      <c r="Q3" s="19"/>
      <c r="R3" s="19"/>
      <c r="S3" s="19"/>
      <c r="T3" s="19"/>
      <c r="U3" s="19"/>
      <c r="V3" s="19"/>
      <c r="W3" s="19"/>
      <c r="X3" s="19"/>
      <c r="Y3" s="19"/>
      <c r="Z3" s="19"/>
    </row>
    <row r="4" spans="1:26" ht="15.6" x14ac:dyDescent="0.25">
      <c r="A4" s="29" t="s">
        <v>172</v>
      </c>
      <c r="B4" s="19"/>
      <c r="C4" s="27"/>
      <c r="D4" s="27"/>
      <c r="E4" s="27"/>
      <c r="F4" s="28"/>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7"/>
      <c r="D5" s="27"/>
      <c r="E5" s="27"/>
      <c r="F5" s="28"/>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30"/>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7" t="s">
        <v>20</v>
      </c>
      <c r="C8" s="24"/>
      <c r="D8" s="27"/>
      <c r="E8" s="18"/>
      <c r="F8" s="5"/>
      <c r="G8" s="19"/>
      <c r="H8" s="19"/>
      <c r="I8" s="19"/>
      <c r="J8" s="19"/>
      <c r="K8" s="19"/>
      <c r="L8" s="19"/>
      <c r="M8" s="19"/>
      <c r="N8" s="19"/>
      <c r="O8" s="19"/>
      <c r="P8" s="19"/>
      <c r="Q8" s="19"/>
      <c r="R8" s="19"/>
      <c r="S8" s="19"/>
      <c r="T8" s="19"/>
      <c r="U8" s="19"/>
      <c r="V8" s="19"/>
      <c r="W8" s="19"/>
      <c r="X8" s="19"/>
      <c r="Y8" s="19"/>
      <c r="Z8" s="19"/>
    </row>
    <row r="9" spans="1:26" x14ac:dyDescent="0.25">
      <c r="A9" s="14"/>
      <c r="B9" s="23"/>
      <c r="C9" s="24"/>
      <c r="D9" s="27"/>
      <c r="E9" s="18"/>
      <c r="F9" s="5"/>
      <c r="G9" s="19"/>
      <c r="H9" s="19"/>
      <c r="I9" s="19"/>
      <c r="J9" s="19"/>
      <c r="K9" s="19"/>
      <c r="L9" s="19"/>
      <c r="M9" s="19"/>
      <c r="N9" s="19"/>
      <c r="O9" s="19"/>
      <c r="P9" s="19"/>
      <c r="Q9" s="19"/>
      <c r="R9" s="19"/>
      <c r="S9" s="19"/>
      <c r="T9" s="19"/>
      <c r="U9" s="19"/>
      <c r="V9" s="19"/>
      <c r="W9" s="19"/>
      <c r="X9" s="19"/>
      <c r="Y9" s="19"/>
      <c r="Z9" s="19"/>
    </row>
    <row r="10" spans="1:26" x14ac:dyDescent="0.25">
      <c r="A10" s="14"/>
      <c r="B10" s="36" t="s">
        <v>89</v>
      </c>
      <c r="C10" s="24"/>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5"/>
      <c r="C11" s="24"/>
      <c r="D11" s="1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14">
        <f>MAX($A$7:A10)+1</f>
        <v>1</v>
      </c>
      <c r="B12" s="21" t="s">
        <v>90</v>
      </c>
      <c r="C12" s="16">
        <v>1</v>
      </c>
      <c r="D12" s="17" t="s">
        <v>44</v>
      </c>
      <c r="E12" s="18"/>
      <c r="F12" s="5">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4"/>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f>MAX($A$7:A13)+1</f>
        <v>2</v>
      </c>
      <c r="B14" s="21" t="s">
        <v>91</v>
      </c>
      <c r="C14" s="16">
        <v>1</v>
      </c>
      <c r="D14" s="17" t="s">
        <v>44</v>
      </c>
      <c r="E14" s="18"/>
      <c r="F14" s="5">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24"/>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36" t="s">
        <v>92</v>
      </c>
      <c r="C16" s="16"/>
      <c r="D16" s="1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16"/>
      <c r="D17" s="1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f>MAX($A$7:A17)+1</f>
        <v>3</v>
      </c>
      <c r="B18" s="21" t="s">
        <v>93</v>
      </c>
      <c r="C18" s="16">
        <v>44</v>
      </c>
      <c r="D18" s="17" t="s">
        <v>124</v>
      </c>
      <c r="E18" s="18"/>
      <c r="F18" s="5">
        <f>C18*E18</f>
        <v>0</v>
      </c>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c r="C19" s="24"/>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14">
        <f>MAX($A$7:A19)+1</f>
        <v>4</v>
      </c>
      <c r="B20" s="21" t="s">
        <v>95</v>
      </c>
      <c r="C20" s="16">
        <v>1</v>
      </c>
      <c r="D20" s="17" t="s">
        <v>44</v>
      </c>
      <c r="E20" s="18"/>
      <c r="F20" s="5">
        <f>C20*E20</f>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c r="C21" s="24"/>
      <c r="D21" s="17"/>
      <c r="E21" s="18"/>
      <c r="F21" s="5"/>
      <c r="G21" s="19"/>
      <c r="H21" s="19"/>
      <c r="I21" s="19"/>
      <c r="J21" s="19"/>
      <c r="K21" s="19"/>
      <c r="L21" s="19"/>
      <c r="M21" s="19"/>
      <c r="N21" s="19"/>
      <c r="O21" s="19"/>
      <c r="P21" s="19"/>
      <c r="Q21" s="19"/>
      <c r="R21" s="19"/>
      <c r="S21" s="19"/>
      <c r="T21" s="19"/>
      <c r="U21" s="19"/>
      <c r="V21" s="19"/>
      <c r="W21" s="19"/>
      <c r="X21" s="19"/>
      <c r="Y21" s="19"/>
      <c r="Z21" s="19"/>
    </row>
    <row r="22" spans="1:26" x14ac:dyDescent="0.25">
      <c r="A22" s="14"/>
      <c r="B22" s="36" t="s">
        <v>94</v>
      </c>
      <c r="C22" s="16"/>
      <c r="D22" s="17"/>
      <c r="E22" s="18"/>
      <c r="F22" s="5"/>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24"/>
      <c r="D23" s="17"/>
      <c r="E23" s="18"/>
      <c r="F23" s="5"/>
      <c r="G23" s="19"/>
      <c r="H23" s="19"/>
      <c r="I23" s="19"/>
      <c r="J23" s="19"/>
      <c r="K23" s="19"/>
      <c r="L23" s="19"/>
      <c r="M23" s="19"/>
      <c r="N23" s="19"/>
      <c r="O23" s="19"/>
      <c r="P23" s="19"/>
      <c r="Q23" s="19"/>
      <c r="R23" s="19"/>
      <c r="S23" s="19"/>
      <c r="T23" s="19"/>
      <c r="U23" s="19"/>
      <c r="V23" s="19"/>
      <c r="W23" s="19"/>
      <c r="X23" s="19"/>
      <c r="Y23" s="19"/>
      <c r="Z23" s="19"/>
    </row>
    <row r="24" spans="1:26" x14ac:dyDescent="0.25">
      <c r="A24" s="14">
        <f>MAX($A$7:A23)+1</f>
        <v>5</v>
      </c>
      <c r="B24" s="30" t="s">
        <v>125</v>
      </c>
      <c r="C24" s="16">
        <v>19</v>
      </c>
      <c r="D24" s="17" t="s">
        <v>126</v>
      </c>
      <c r="E24" s="18"/>
      <c r="F24" s="5">
        <f>C24*E24</f>
        <v>0</v>
      </c>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c r="C25" s="24"/>
      <c r="D25" s="17"/>
      <c r="E25" s="18"/>
      <c r="F25" s="5"/>
      <c r="G25" s="19"/>
      <c r="H25" s="19"/>
      <c r="I25" s="19"/>
      <c r="J25" s="19"/>
      <c r="K25" s="19"/>
      <c r="L25" s="19"/>
      <c r="M25" s="19"/>
      <c r="N25" s="19"/>
      <c r="O25" s="19"/>
      <c r="P25" s="19"/>
      <c r="Q25" s="19"/>
      <c r="R25" s="19"/>
      <c r="S25" s="19"/>
      <c r="T25" s="19"/>
      <c r="U25" s="19"/>
      <c r="V25" s="19"/>
      <c r="W25" s="19"/>
      <c r="X25" s="19"/>
      <c r="Y25" s="19"/>
      <c r="Z25" s="19"/>
    </row>
    <row r="26" spans="1:26" x14ac:dyDescent="0.25">
      <c r="A26" s="14">
        <f>MAX($A$7:A25)+1</f>
        <v>6</v>
      </c>
      <c r="B26" s="21" t="s">
        <v>95</v>
      </c>
      <c r="C26" s="16">
        <v>1</v>
      </c>
      <c r="D26" s="17" t="s">
        <v>44</v>
      </c>
      <c r="E26" s="18"/>
      <c r="F26" s="5">
        <f>C26*E26</f>
        <v>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5"/>
      <c r="C27" s="24"/>
      <c r="D27" s="1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f>MAX($A$7:A27)+1</f>
        <v>7</v>
      </c>
      <c r="B28" s="21" t="s">
        <v>127</v>
      </c>
      <c r="C28" s="16">
        <v>19</v>
      </c>
      <c r="D28" s="17" t="s">
        <v>126</v>
      </c>
      <c r="E28" s="18"/>
      <c r="F28" s="5">
        <f>C28*E28</f>
        <v>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5"/>
      <c r="C29" s="24"/>
      <c r="D29" s="17"/>
      <c r="E29" s="18"/>
      <c r="F29" s="5"/>
      <c r="G29" s="19"/>
      <c r="H29" s="19"/>
      <c r="I29" s="19"/>
      <c r="J29" s="19"/>
      <c r="K29" s="19"/>
      <c r="L29" s="19"/>
      <c r="M29" s="19"/>
      <c r="N29" s="19"/>
      <c r="O29" s="19"/>
      <c r="P29" s="19"/>
      <c r="Q29" s="19"/>
      <c r="R29" s="19"/>
      <c r="S29" s="19"/>
      <c r="T29" s="19"/>
      <c r="U29" s="19"/>
      <c r="V29" s="19"/>
      <c r="W29" s="19"/>
      <c r="X29" s="19"/>
      <c r="Y29" s="19"/>
      <c r="Z29" s="19"/>
    </row>
    <row r="30" spans="1:26" ht="26.4" x14ac:dyDescent="0.25">
      <c r="A30" s="14">
        <f>MAX($A$7:A29)+1</f>
        <v>8</v>
      </c>
      <c r="B30" s="21" t="s">
        <v>160</v>
      </c>
      <c r="C30" s="16">
        <v>19</v>
      </c>
      <c r="D30" s="17" t="s">
        <v>126</v>
      </c>
      <c r="E30" s="18"/>
      <c r="F30" s="5">
        <f>C30*E30</f>
        <v>0</v>
      </c>
      <c r="G30" s="19"/>
      <c r="H30" s="19"/>
      <c r="I30" s="19"/>
      <c r="J30" s="19"/>
      <c r="K30" s="19"/>
      <c r="L30" s="19"/>
      <c r="M30" s="19"/>
      <c r="N30" s="19"/>
      <c r="O30" s="19"/>
      <c r="P30" s="19"/>
      <c r="Q30" s="19"/>
      <c r="R30" s="19"/>
      <c r="S30" s="19"/>
      <c r="T30" s="19"/>
      <c r="U30" s="19"/>
      <c r="V30" s="19"/>
      <c r="W30" s="19"/>
      <c r="X30" s="19"/>
      <c r="Y30" s="19"/>
      <c r="Z30" s="19"/>
    </row>
    <row r="31" spans="1:26" x14ac:dyDescent="0.25">
      <c r="A31" s="14"/>
      <c r="B31" s="21"/>
      <c r="C31" s="24"/>
      <c r="D31" s="17"/>
      <c r="E31" s="18"/>
      <c r="F31" s="5"/>
      <c r="G31" s="19"/>
      <c r="H31" s="19"/>
      <c r="I31" s="19"/>
      <c r="J31" s="19"/>
      <c r="K31" s="19"/>
      <c r="L31" s="19"/>
      <c r="M31" s="19"/>
      <c r="N31" s="19"/>
      <c r="O31" s="19"/>
      <c r="P31" s="19"/>
      <c r="Q31" s="19"/>
      <c r="R31" s="19"/>
      <c r="S31" s="19"/>
      <c r="T31" s="19"/>
      <c r="U31" s="19"/>
      <c r="V31" s="19"/>
      <c r="W31" s="19"/>
      <c r="X31" s="19"/>
      <c r="Y31" s="19"/>
      <c r="Z31" s="19"/>
    </row>
    <row r="32" spans="1:26" x14ac:dyDescent="0.25">
      <c r="A32" s="14"/>
      <c r="B32" s="36" t="s">
        <v>128</v>
      </c>
      <c r="C32" s="16"/>
      <c r="D32" s="17"/>
      <c r="E32" s="18"/>
      <c r="F32" s="5"/>
      <c r="G32" s="19"/>
      <c r="H32" s="19"/>
      <c r="I32" s="19"/>
      <c r="J32" s="19"/>
      <c r="K32" s="19"/>
      <c r="L32" s="19"/>
      <c r="M32" s="19"/>
      <c r="N32" s="19"/>
      <c r="O32" s="19"/>
      <c r="P32" s="19"/>
      <c r="Q32" s="19"/>
      <c r="R32" s="19"/>
      <c r="S32" s="19"/>
      <c r="T32" s="19"/>
      <c r="U32" s="19"/>
      <c r="V32" s="19"/>
      <c r="W32" s="19"/>
      <c r="X32" s="19"/>
      <c r="Y32" s="19"/>
      <c r="Z32" s="19"/>
    </row>
    <row r="33" spans="1:26" x14ac:dyDescent="0.25">
      <c r="A33" s="14"/>
      <c r="B33" s="47"/>
      <c r="C33" s="24"/>
      <c r="D33" s="17"/>
      <c r="E33" s="18"/>
      <c r="F33" s="5"/>
      <c r="G33" s="19"/>
      <c r="H33" s="19"/>
      <c r="I33" s="19"/>
      <c r="J33" s="19"/>
      <c r="K33" s="19"/>
      <c r="L33" s="19"/>
      <c r="M33" s="19"/>
      <c r="N33" s="19"/>
      <c r="O33" s="19"/>
      <c r="P33" s="19"/>
      <c r="Q33" s="19"/>
      <c r="R33" s="19"/>
      <c r="S33" s="19"/>
      <c r="T33" s="19"/>
      <c r="U33" s="19"/>
      <c r="V33" s="19"/>
      <c r="W33" s="19"/>
      <c r="X33" s="19"/>
      <c r="Y33" s="19"/>
      <c r="Z33" s="19"/>
    </row>
    <row r="34" spans="1:26" ht="26.4" x14ac:dyDescent="0.25">
      <c r="A34" s="14">
        <f>MAX($A$7:A33)+1</f>
        <v>9</v>
      </c>
      <c r="B34" s="21" t="s">
        <v>129</v>
      </c>
      <c r="C34" s="16">
        <v>19</v>
      </c>
      <c r="D34" s="17" t="s">
        <v>126</v>
      </c>
      <c r="E34" s="18"/>
      <c r="F34" s="5">
        <f>C34*E34</f>
        <v>0</v>
      </c>
      <c r="G34" s="19"/>
      <c r="H34" s="19"/>
      <c r="I34" s="19"/>
      <c r="J34" s="19"/>
      <c r="K34" s="19"/>
      <c r="L34" s="19"/>
      <c r="M34" s="19"/>
      <c r="N34" s="19"/>
      <c r="O34" s="19"/>
      <c r="P34" s="19"/>
      <c r="Q34" s="19"/>
      <c r="R34" s="19"/>
      <c r="S34" s="19"/>
      <c r="T34" s="19"/>
      <c r="U34" s="19"/>
      <c r="V34" s="19"/>
      <c r="W34" s="19"/>
      <c r="X34" s="19"/>
      <c r="Y34" s="19"/>
      <c r="Z34" s="19"/>
    </row>
    <row r="35" spans="1:26" x14ac:dyDescent="0.25">
      <c r="A35" s="14"/>
      <c r="B35" s="47"/>
      <c r="C35" s="24"/>
      <c r="D35" s="17"/>
      <c r="E35" s="18"/>
      <c r="F35" s="5"/>
      <c r="G35" s="19"/>
      <c r="H35" s="19"/>
      <c r="I35" s="19"/>
      <c r="J35" s="19"/>
      <c r="K35" s="19"/>
      <c r="L35" s="19"/>
      <c r="M35" s="19"/>
      <c r="N35" s="19"/>
      <c r="O35" s="19"/>
      <c r="P35" s="19"/>
      <c r="Q35" s="19"/>
      <c r="R35" s="19"/>
      <c r="S35" s="19"/>
      <c r="T35" s="19"/>
      <c r="U35" s="19"/>
      <c r="V35" s="19"/>
      <c r="W35" s="19"/>
      <c r="X35" s="19"/>
      <c r="Y35" s="19"/>
      <c r="Z35" s="19"/>
    </row>
    <row r="36" spans="1:26" x14ac:dyDescent="0.25">
      <c r="A36" s="14"/>
      <c r="B36" s="36" t="s">
        <v>130</v>
      </c>
      <c r="C36" s="16"/>
      <c r="D36" s="17"/>
      <c r="E36" s="18"/>
      <c r="F36" s="5"/>
      <c r="G36" s="19"/>
      <c r="H36" s="19"/>
      <c r="I36" s="19"/>
      <c r="J36" s="19"/>
      <c r="K36" s="19"/>
      <c r="L36" s="19"/>
      <c r="M36" s="19"/>
      <c r="N36" s="19"/>
      <c r="O36" s="19"/>
      <c r="P36" s="19"/>
      <c r="Q36" s="19"/>
      <c r="R36" s="19"/>
      <c r="S36" s="19"/>
      <c r="T36" s="19"/>
      <c r="U36" s="19"/>
      <c r="V36" s="19"/>
      <c r="W36" s="19"/>
      <c r="X36" s="19"/>
      <c r="Y36" s="19"/>
      <c r="Z36" s="19"/>
    </row>
    <row r="37" spans="1:26" x14ac:dyDescent="0.25">
      <c r="A37" s="14"/>
      <c r="B37" s="47"/>
      <c r="C37" s="24"/>
      <c r="D37" s="17"/>
      <c r="E37" s="18"/>
      <c r="F37" s="5"/>
      <c r="G37" s="19"/>
      <c r="H37" s="19"/>
      <c r="I37" s="19"/>
      <c r="J37" s="19"/>
      <c r="K37" s="19"/>
      <c r="L37" s="19"/>
      <c r="M37" s="19"/>
      <c r="N37" s="19"/>
      <c r="O37" s="19"/>
      <c r="P37" s="19"/>
      <c r="Q37" s="19"/>
      <c r="R37" s="19"/>
      <c r="S37" s="19"/>
      <c r="T37" s="19"/>
      <c r="U37" s="19"/>
      <c r="V37" s="19"/>
      <c r="W37" s="19"/>
      <c r="X37" s="19"/>
      <c r="Y37" s="19"/>
      <c r="Z37" s="19"/>
    </row>
    <row r="38" spans="1:26" ht="26.4" x14ac:dyDescent="0.25">
      <c r="A38" s="14">
        <f>MAX($A$7:A37)+1</f>
        <v>10</v>
      </c>
      <c r="B38" s="21" t="s">
        <v>163</v>
      </c>
      <c r="C38" s="16">
        <v>44</v>
      </c>
      <c r="D38" s="17" t="s">
        <v>124</v>
      </c>
      <c r="E38" s="18"/>
      <c r="F38" s="5">
        <f>C38*E38</f>
        <v>0</v>
      </c>
      <c r="G38" s="19"/>
      <c r="H38" s="19"/>
      <c r="I38" s="19"/>
      <c r="J38" s="19"/>
      <c r="K38" s="19"/>
      <c r="L38" s="19"/>
      <c r="M38" s="19"/>
      <c r="N38" s="19"/>
      <c r="O38" s="19"/>
      <c r="P38" s="19"/>
      <c r="Q38" s="19"/>
      <c r="R38" s="19"/>
      <c r="S38" s="19"/>
      <c r="T38" s="19"/>
      <c r="U38" s="19"/>
      <c r="V38" s="19"/>
      <c r="W38" s="19"/>
      <c r="X38" s="19"/>
      <c r="Y38" s="19"/>
      <c r="Z38" s="19"/>
    </row>
    <row r="39" spans="1:26" x14ac:dyDescent="0.25">
      <c r="A39" s="14"/>
      <c r="B39" s="47"/>
      <c r="C39" s="24"/>
      <c r="D39" s="17"/>
      <c r="E39" s="18"/>
      <c r="F39" s="5"/>
      <c r="G39" s="19"/>
      <c r="H39" s="19"/>
      <c r="I39" s="19"/>
      <c r="J39" s="19"/>
      <c r="K39" s="19"/>
      <c r="L39" s="19"/>
      <c r="M39" s="19"/>
      <c r="N39" s="19"/>
      <c r="O39" s="19"/>
      <c r="P39" s="19"/>
      <c r="Q39" s="19"/>
      <c r="R39" s="19"/>
      <c r="S39" s="19"/>
      <c r="T39" s="19"/>
      <c r="U39" s="19"/>
      <c r="V39" s="19"/>
      <c r="W39" s="19"/>
      <c r="X39" s="19"/>
      <c r="Y39" s="19"/>
      <c r="Z39" s="19"/>
    </row>
    <row r="40" spans="1:26" x14ac:dyDescent="0.25">
      <c r="A40" s="14">
        <f>MAX($A$7:A39)+1</f>
        <v>11</v>
      </c>
      <c r="B40" s="21" t="s">
        <v>164</v>
      </c>
      <c r="C40" s="16">
        <v>44</v>
      </c>
      <c r="D40" s="17" t="s">
        <v>124</v>
      </c>
      <c r="E40" s="18"/>
      <c r="F40" s="5">
        <f>C40*E40</f>
        <v>0</v>
      </c>
      <c r="G40" s="19"/>
      <c r="H40" s="19"/>
      <c r="I40" s="19"/>
      <c r="J40" s="19"/>
      <c r="K40" s="19"/>
      <c r="L40" s="19"/>
      <c r="M40" s="19"/>
      <c r="N40" s="19"/>
      <c r="O40" s="19"/>
      <c r="P40" s="19"/>
      <c r="Q40" s="19"/>
      <c r="R40" s="19"/>
      <c r="S40" s="19"/>
      <c r="T40" s="19"/>
      <c r="U40" s="19"/>
      <c r="V40" s="19"/>
      <c r="W40" s="19"/>
      <c r="X40" s="19"/>
      <c r="Y40" s="19"/>
      <c r="Z40" s="19"/>
    </row>
    <row r="41" spans="1:26" x14ac:dyDescent="0.25">
      <c r="A41" s="14"/>
      <c r="B41" s="47"/>
      <c r="C41" s="24"/>
      <c r="D41" s="17"/>
      <c r="E41" s="18"/>
      <c r="F41" s="5"/>
      <c r="G41" s="19"/>
      <c r="H41" s="19"/>
      <c r="I41" s="19"/>
      <c r="J41" s="19"/>
      <c r="K41" s="19"/>
      <c r="L41" s="19"/>
      <c r="M41" s="19"/>
      <c r="N41" s="19"/>
      <c r="O41" s="19"/>
      <c r="P41" s="19"/>
      <c r="Q41" s="19"/>
      <c r="R41" s="19"/>
      <c r="S41" s="19"/>
      <c r="T41" s="19"/>
      <c r="U41" s="19"/>
      <c r="V41" s="19"/>
      <c r="W41" s="19"/>
      <c r="X41" s="19"/>
      <c r="Y41" s="19"/>
      <c r="Z41" s="19"/>
    </row>
    <row r="42" spans="1:26" x14ac:dyDescent="0.25">
      <c r="A42" s="14">
        <f>MAX($A$7:A41)+1</f>
        <v>12</v>
      </c>
      <c r="B42" s="21" t="s">
        <v>133</v>
      </c>
      <c r="C42" s="16">
        <v>44</v>
      </c>
      <c r="D42" s="17" t="s">
        <v>124</v>
      </c>
      <c r="E42" s="18"/>
      <c r="F42" s="5">
        <f>C42*E42</f>
        <v>0</v>
      </c>
      <c r="G42" s="19"/>
      <c r="H42" s="19"/>
      <c r="I42" s="19"/>
      <c r="J42" s="19"/>
      <c r="K42" s="19"/>
      <c r="L42" s="19"/>
      <c r="M42" s="19"/>
      <c r="N42" s="19"/>
      <c r="O42" s="19"/>
      <c r="P42" s="19"/>
      <c r="Q42" s="19"/>
      <c r="R42" s="19"/>
      <c r="S42" s="19"/>
      <c r="T42" s="19"/>
      <c r="U42" s="19"/>
      <c r="V42" s="19"/>
      <c r="W42" s="19"/>
      <c r="X42" s="19"/>
      <c r="Y42" s="19"/>
      <c r="Z42" s="19"/>
    </row>
    <row r="43" spans="1:26" x14ac:dyDescent="0.25">
      <c r="A43" s="14"/>
      <c r="B43" s="21"/>
      <c r="C43" s="16"/>
      <c r="D43" s="17"/>
      <c r="E43" s="18"/>
      <c r="F43" s="5"/>
      <c r="G43" s="19"/>
      <c r="H43" s="19"/>
      <c r="I43" s="19"/>
      <c r="J43" s="19"/>
      <c r="K43" s="19"/>
      <c r="L43" s="19"/>
      <c r="M43" s="19"/>
      <c r="N43" s="19"/>
      <c r="O43" s="19"/>
      <c r="P43" s="19"/>
      <c r="Q43" s="19"/>
      <c r="R43" s="19"/>
      <c r="S43" s="19"/>
      <c r="T43" s="19"/>
      <c r="U43" s="19"/>
      <c r="V43" s="19"/>
      <c r="W43" s="19"/>
      <c r="X43" s="19"/>
      <c r="Y43" s="19"/>
      <c r="Z43" s="19"/>
    </row>
    <row r="44" spans="1:26" ht="39.6" x14ac:dyDescent="0.25">
      <c r="A44" s="14">
        <f>MAX($A$7:A43)+1</f>
        <v>13</v>
      </c>
      <c r="B44" s="21" t="s">
        <v>165</v>
      </c>
      <c r="C44" s="16">
        <v>44</v>
      </c>
      <c r="D44" s="17" t="s">
        <v>124</v>
      </c>
      <c r="E44" s="18"/>
      <c r="F44" s="5">
        <f>C44*E44</f>
        <v>0</v>
      </c>
      <c r="G44" s="19"/>
      <c r="H44" s="19"/>
      <c r="I44" s="19"/>
      <c r="J44" s="19"/>
      <c r="K44" s="19"/>
      <c r="L44" s="19"/>
      <c r="M44" s="19"/>
      <c r="N44" s="19"/>
      <c r="O44" s="19"/>
      <c r="P44" s="19"/>
      <c r="Q44" s="19"/>
      <c r="R44" s="19"/>
      <c r="S44" s="19"/>
      <c r="T44" s="19"/>
      <c r="U44" s="19"/>
      <c r="V44" s="19"/>
      <c r="W44" s="19"/>
      <c r="X44" s="19"/>
      <c r="Y44" s="19"/>
      <c r="Z44" s="19"/>
    </row>
    <row r="45" spans="1:26" x14ac:dyDescent="0.25">
      <c r="A45" s="14"/>
      <c r="B45" s="21"/>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f>MAX($A$7:A45)+1</f>
        <v>14</v>
      </c>
      <c r="B46" s="21" t="s">
        <v>134</v>
      </c>
      <c r="C46" s="16">
        <v>44</v>
      </c>
      <c r="D46" s="17" t="s">
        <v>124</v>
      </c>
      <c r="E46" s="18"/>
      <c r="F46" s="5">
        <f>C46*E46</f>
        <v>0</v>
      </c>
      <c r="G46" s="19"/>
      <c r="H46" s="19"/>
      <c r="I46" s="19"/>
      <c r="J46" s="19"/>
      <c r="K46" s="19"/>
      <c r="L46" s="19"/>
      <c r="M46" s="19"/>
      <c r="N46" s="19"/>
      <c r="O46" s="19"/>
      <c r="P46" s="19"/>
      <c r="Q46" s="19"/>
      <c r="R46" s="19"/>
      <c r="S46" s="19"/>
      <c r="T46" s="19"/>
      <c r="U46" s="19"/>
      <c r="V46" s="19"/>
      <c r="W46" s="19"/>
      <c r="X46" s="19"/>
      <c r="Y46" s="19"/>
      <c r="Z46" s="19"/>
    </row>
    <row r="47" spans="1:26" x14ac:dyDescent="0.25">
      <c r="A47" s="14"/>
      <c r="B47" s="21"/>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f>MAX($A$7:A47)+1</f>
        <v>15</v>
      </c>
      <c r="B48" s="21" t="s">
        <v>176</v>
      </c>
      <c r="C48" s="16">
        <v>1</v>
      </c>
      <c r="D48" s="17" t="s">
        <v>44</v>
      </c>
      <c r="E48" s="18"/>
      <c r="F48" s="5">
        <f>C48*E48</f>
        <v>0</v>
      </c>
      <c r="G48" s="19"/>
      <c r="H48" s="19"/>
      <c r="I48" s="19"/>
      <c r="J48" s="19"/>
      <c r="K48" s="19"/>
      <c r="L48" s="19"/>
      <c r="M48" s="19"/>
      <c r="N48" s="19"/>
      <c r="O48" s="19"/>
      <c r="P48" s="19"/>
      <c r="Q48" s="19"/>
      <c r="R48" s="19"/>
      <c r="S48" s="19"/>
      <c r="T48" s="19"/>
      <c r="U48" s="19"/>
      <c r="V48" s="19"/>
      <c r="W48" s="19"/>
      <c r="X48" s="19"/>
      <c r="Y48" s="19"/>
      <c r="Z48" s="19"/>
    </row>
    <row r="49" spans="1:26" x14ac:dyDescent="0.25">
      <c r="A49" s="14"/>
      <c r="B49" s="21"/>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x14ac:dyDescent="0.25">
      <c r="A50" s="14">
        <f>MAX($A$7:A49)+1</f>
        <v>16</v>
      </c>
      <c r="B50" s="21" t="s">
        <v>135</v>
      </c>
      <c r="C50" s="16">
        <v>44</v>
      </c>
      <c r="D50" s="17" t="s">
        <v>124</v>
      </c>
      <c r="E50" s="18"/>
      <c r="F50" s="5">
        <f>C50*E50</f>
        <v>0</v>
      </c>
      <c r="G50" s="19"/>
      <c r="H50" s="19"/>
      <c r="I50" s="19"/>
      <c r="J50" s="19"/>
      <c r="K50" s="19"/>
      <c r="L50" s="19"/>
      <c r="M50" s="19"/>
      <c r="N50" s="19"/>
      <c r="O50" s="19"/>
      <c r="P50" s="19"/>
      <c r="Q50" s="19"/>
      <c r="R50" s="19"/>
      <c r="S50" s="19"/>
      <c r="T50" s="19"/>
      <c r="U50" s="19"/>
      <c r="V50" s="19"/>
      <c r="W50" s="19"/>
      <c r="X50" s="19"/>
      <c r="Y50" s="19"/>
      <c r="Z50" s="19"/>
    </row>
    <row r="51" spans="1:26" x14ac:dyDescent="0.25">
      <c r="A51" s="14"/>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ht="26.4" x14ac:dyDescent="0.25">
      <c r="A52" s="14">
        <f>MAX($A$7:A51)+1</f>
        <v>17</v>
      </c>
      <c r="B52" s="21" t="s">
        <v>136</v>
      </c>
      <c r="C52" s="16">
        <v>44</v>
      </c>
      <c r="D52" s="17" t="s">
        <v>124</v>
      </c>
      <c r="E52" s="18"/>
      <c r="F52" s="5">
        <f>C52*E52</f>
        <v>0</v>
      </c>
      <c r="G52" s="19"/>
      <c r="H52" s="19"/>
      <c r="I52" s="19"/>
      <c r="J52" s="19"/>
      <c r="K52" s="19"/>
      <c r="L52" s="19"/>
      <c r="M52" s="19"/>
      <c r="N52" s="19"/>
      <c r="O52" s="19"/>
      <c r="P52" s="19"/>
      <c r="Q52" s="19"/>
      <c r="R52" s="19"/>
      <c r="S52" s="19"/>
      <c r="T52" s="19"/>
      <c r="U52" s="19"/>
      <c r="V52" s="19"/>
      <c r="W52" s="19"/>
      <c r="X52" s="19"/>
      <c r="Y52" s="19"/>
      <c r="Z52" s="19"/>
    </row>
    <row r="53" spans="1:26" x14ac:dyDescent="0.25">
      <c r="A53" s="14"/>
      <c r="B53" s="21"/>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x14ac:dyDescent="0.25">
      <c r="A54" s="14"/>
      <c r="B54" s="36"/>
      <c r="C54" s="24"/>
      <c r="D54" s="17"/>
      <c r="E54" s="18"/>
      <c r="F54" s="5"/>
      <c r="G54" s="19"/>
      <c r="H54" s="19"/>
      <c r="I54" s="19"/>
      <c r="J54" s="19"/>
      <c r="K54" s="19"/>
      <c r="L54" s="19"/>
      <c r="M54" s="19"/>
      <c r="N54" s="19"/>
      <c r="O54" s="19"/>
      <c r="P54" s="19"/>
      <c r="Q54" s="19"/>
      <c r="R54" s="19"/>
      <c r="S54" s="19"/>
      <c r="T54" s="19"/>
      <c r="U54" s="19"/>
      <c r="V54" s="19"/>
      <c r="W54" s="19"/>
      <c r="X54" s="19"/>
      <c r="Y54" s="19"/>
      <c r="Z54" s="19"/>
    </row>
    <row r="55" spans="1:26" ht="25.2" customHeight="1" x14ac:dyDescent="0.25">
      <c r="A55" s="41"/>
      <c r="B55" s="42" t="s">
        <v>180</v>
      </c>
      <c r="C55" s="43"/>
      <c r="D55" s="44"/>
      <c r="E55" s="45"/>
      <c r="F55" s="46">
        <f>SUM(F7:F54)</f>
        <v>0</v>
      </c>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9"/>
      <c r="B56" s="19"/>
      <c r="C56" s="27"/>
      <c r="D56" s="27"/>
      <c r="E56" s="27"/>
      <c r="F56" s="28"/>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9"/>
      <c r="B57" s="19"/>
      <c r="C57" s="27"/>
      <c r="D57" s="27"/>
      <c r="E57" s="27"/>
      <c r="F57" s="28"/>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9"/>
      <c r="B58" s="19"/>
      <c r="C58" s="27"/>
      <c r="D58" s="27"/>
      <c r="E58" s="27"/>
      <c r="F58" s="28"/>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9"/>
      <c r="B59" s="19"/>
      <c r="C59" s="27"/>
      <c r="D59" s="27"/>
      <c r="E59" s="27"/>
      <c r="F59" s="28"/>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19"/>
      <c r="C60" s="27"/>
      <c r="D60" s="27"/>
      <c r="E60" s="27"/>
      <c r="F60" s="28"/>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19"/>
      <c r="C61" s="27"/>
      <c r="D61" s="27"/>
      <c r="E61" s="27"/>
      <c r="F61" s="28"/>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7"/>
      <c r="D62" s="27"/>
      <c r="E62" s="27"/>
      <c r="F62" s="28"/>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7"/>
      <c r="D63" s="27"/>
      <c r="E63" s="27"/>
      <c r="F63" s="28"/>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7"/>
      <c r="D64" s="27"/>
      <c r="E64" s="27"/>
      <c r="F64" s="28"/>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7"/>
      <c r="D65" s="27"/>
      <c r="E65" s="27"/>
      <c r="F65" s="28"/>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7"/>
      <c r="D66" s="27"/>
      <c r="E66" s="27"/>
      <c r="F66" s="28"/>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7"/>
      <c r="D67" s="27"/>
      <c r="E67" s="27"/>
      <c r="F67" s="28"/>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7"/>
      <c r="D68" s="27"/>
      <c r="E68" s="27"/>
      <c r="F68" s="28"/>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7"/>
      <c r="D69" s="27"/>
      <c r="E69" s="27"/>
      <c r="F69" s="28"/>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7"/>
      <c r="D70" s="27"/>
      <c r="E70" s="27"/>
      <c r="F70" s="28"/>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7"/>
      <c r="D71" s="27"/>
      <c r="E71" s="27"/>
      <c r="F71" s="28"/>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7"/>
      <c r="D72" s="27"/>
      <c r="E72" s="27"/>
      <c r="F72" s="28"/>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7"/>
      <c r="D73" s="27"/>
      <c r="E73" s="27"/>
      <c r="F73" s="28"/>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7"/>
      <c r="D74" s="27"/>
      <c r="E74" s="27"/>
      <c r="F74" s="28"/>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7"/>
      <c r="D75" s="27"/>
      <c r="E75" s="27"/>
      <c r="F75" s="28"/>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7"/>
      <c r="D76" s="27"/>
      <c r="E76" s="27"/>
      <c r="F76" s="28"/>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7"/>
      <c r="D77" s="27"/>
      <c r="E77" s="27"/>
      <c r="F77" s="28"/>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7"/>
      <c r="D78" s="27"/>
      <c r="E78" s="27"/>
      <c r="F78" s="28"/>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7"/>
      <c r="D79" s="27"/>
      <c r="E79" s="27"/>
      <c r="F79" s="28"/>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7"/>
      <c r="D80" s="27"/>
      <c r="E80" s="27"/>
      <c r="F80" s="28"/>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7"/>
      <c r="D81" s="27"/>
      <c r="E81" s="27"/>
      <c r="F81" s="28"/>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7"/>
      <c r="D82" s="27"/>
      <c r="E82" s="27"/>
      <c r="F82" s="28"/>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7"/>
      <c r="D83" s="27"/>
      <c r="E83" s="27"/>
      <c r="F83" s="28"/>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7"/>
      <c r="D84" s="27"/>
      <c r="E84" s="27"/>
      <c r="F84" s="28"/>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7"/>
      <c r="D85" s="27"/>
      <c r="E85" s="27"/>
      <c r="F85" s="28"/>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7"/>
      <c r="D86" s="27"/>
      <c r="E86" s="27"/>
      <c r="F86" s="28"/>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7"/>
      <c r="D87" s="27"/>
      <c r="E87" s="27"/>
      <c r="F87" s="28"/>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7"/>
      <c r="D88" s="27"/>
      <c r="E88" s="27"/>
      <c r="F88" s="28"/>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7"/>
      <c r="D89" s="27"/>
      <c r="E89" s="27"/>
      <c r="F89" s="28"/>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7"/>
      <c r="D90" s="27"/>
      <c r="E90" s="27"/>
      <c r="F90" s="28"/>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7"/>
      <c r="D91" s="27"/>
      <c r="E91" s="27"/>
      <c r="F91" s="28"/>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7"/>
      <c r="D92" s="27"/>
      <c r="E92" s="27"/>
      <c r="F92" s="28"/>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7"/>
      <c r="D93" s="27"/>
      <c r="E93" s="27"/>
      <c r="F93" s="28"/>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7"/>
      <c r="D94" s="27"/>
      <c r="E94" s="27"/>
      <c r="F94" s="28"/>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7"/>
      <c r="D95" s="27"/>
      <c r="E95" s="27"/>
      <c r="F95" s="28"/>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7"/>
      <c r="D96" s="27"/>
      <c r="E96" s="27"/>
      <c r="F96" s="28"/>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7"/>
      <c r="D97" s="27"/>
      <c r="E97" s="27"/>
      <c r="F97" s="28"/>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7"/>
      <c r="D98" s="27"/>
      <c r="E98" s="27"/>
      <c r="F98" s="28"/>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7"/>
      <c r="D99" s="27"/>
      <c r="E99" s="27"/>
      <c r="F99" s="28"/>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7"/>
      <c r="D100" s="27"/>
      <c r="E100" s="27"/>
      <c r="F100" s="28"/>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7"/>
      <c r="D101" s="27"/>
      <c r="E101" s="27"/>
      <c r="F101" s="28"/>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7"/>
      <c r="D102" s="27"/>
      <c r="E102" s="27"/>
      <c r="F102" s="28"/>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7"/>
      <c r="D103" s="27"/>
      <c r="E103" s="27"/>
      <c r="F103" s="28"/>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7"/>
      <c r="D104" s="27"/>
      <c r="E104" s="27"/>
      <c r="F104" s="28"/>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7"/>
      <c r="D105" s="27"/>
      <c r="E105" s="27"/>
      <c r="F105" s="28"/>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7"/>
      <c r="D106" s="27"/>
      <c r="E106" s="27"/>
      <c r="F106" s="28"/>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7"/>
      <c r="D107" s="27"/>
      <c r="E107" s="27"/>
      <c r="F107" s="28"/>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7"/>
      <c r="D108" s="27"/>
      <c r="E108" s="27"/>
      <c r="F108" s="28"/>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7"/>
      <c r="D109" s="27"/>
      <c r="E109" s="27"/>
      <c r="F109" s="28"/>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7"/>
      <c r="D110" s="27"/>
      <c r="E110" s="27"/>
      <c r="F110" s="28"/>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7"/>
      <c r="D111" s="27"/>
      <c r="E111" s="27"/>
      <c r="F111" s="28"/>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7"/>
      <c r="D112" s="27"/>
      <c r="E112" s="27"/>
      <c r="F112" s="28"/>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7"/>
      <c r="D113" s="27"/>
      <c r="E113" s="27"/>
      <c r="F113" s="28"/>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7"/>
      <c r="D114" s="27"/>
      <c r="E114" s="27"/>
      <c r="F114" s="28"/>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7"/>
      <c r="D115" s="27"/>
      <c r="E115" s="27"/>
      <c r="F115" s="28"/>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7"/>
      <c r="D116" s="27"/>
      <c r="E116" s="27"/>
      <c r="F116" s="28"/>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7"/>
      <c r="D117" s="27"/>
      <c r="E117" s="27"/>
      <c r="F117" s="28"/>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7"/>
      <c r="D118" s="27"/>
      <c r="E118" s="27"/>
      <c r="F118" s="28"/>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7"/>
      <c r="D119" s="27"/>
      <c r="E119" s="27"/>
      <c r="F119" s="28"/>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7"/>
      <c r="D120" s="27"/>
      <c r="E120" s="27"/>
      <c r="F120" s="28"/>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7"/>
      <c r="D121" s="27"/>
      <c r="E121" s="27"/>
      <c r="F121" s="28"/>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7"/>
      <c r="D122" s="27"/>
      <c r="E122" s="27"/>
      <c r="F122" s="28"/>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7"/>
      <c r="D123" s="27"/>
      <c r="E123" s="27"/>
      <c r="F123" s="28"/>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7"/>
      <c r="D124" s="27"/>
      <c r="E124" s="27"/>
      <c r="F124" s="28"/>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7"/>
      <c r="D125" s="27"/>
      <c r="E125" s="27"/>
      <c r="F125" s="28"/>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7"/>
      <c r="D126" s="27"/>
      <c r="E126" s="27"/>
      <c r="F126" s="28"/>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7"/>
      <c r="D127" s="27"/>
      <c r="E127" s="27"/>
      <c r="F127" s="28"/>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7"/>
      <c r="D128" s="27"/>
      <c r="E128" s="27"/>
      <c r="F128" s="28"/>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7"/>
      <c r="D129" s="27"/>
      <c r="E129" s="27"/>
      <c r="F129" s="28"/>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7"/>
      <c r="D130" s="27"/>
      <c r="E130" s="27"/>
      <c r="F130" s="28"/>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7"/>
      <c r="D131" s="27"/>
      <c r="E131" s="27"/>
      <c r="F131" s="28"/>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7"/>
      <c r="D132" s="27"/>
      <c r="E132" s="27"/>
      <c r="F132" s="28"/>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7"/>
      <c r="D133" s="27"/>
      <c r="E133" s="27"/>
      <c r="F133" s="28"/>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7"/>
      <c r="D134" s="27"/>
      <c r="E134" s="27"/>
      <c r="F134" s="28"/>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7"/>
      <c r="D135" s="27"/>
      <c r="E135" s="27"/>
      <c r="F135" s="28"/>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7"/>
      <c r="D136" s="27"/>
      <c r="E136" s="27"/>
      <c r="F136" s="28"/>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7"/>
      <c r="D137" s="27"/>
      <c r="E137" s="27"/>
      <c r="F137" s="28"/>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7"/>
      <c r="D138" s="27"/>
      <c r="E138" s="27"/>
      <c r="F138" s="28"/>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7"/>
      <c r="D139" s="27"/>
      <c r="E139" s="27"/>
      <c r="F139" s="28"/>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7"/>
      <c r="D140" s="27"/>
      <c r="E140" s="27"/>
      <c r="F140" s="28"/>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7"/>
      <c r="D141" s="27"/>
      <c r="E141" s="27"/>
      <c r="F141" s="28"/>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7"/>
      <c r="D142" s="27"/>
      <c r="E142" s="27"/>
      <c r="F142" s="28"/>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7"/>
      <c r="D143" s="27"/>
      <c r="E143" s="27"/>
      <c r="F143" s="28"/>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7"/>
      <c r="D144" s="27"/>
      <c r="E144" s="27"/>
      <c r="F144" s="28"/>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7"/>
      <c r="D145" s="27"/>
      <c r="E145" s="27"/>
      <c r="F145" s="28"/>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7"/>
      <c r="D146" s="27"/>
      <c r="E146" s="27"/>
      <c r="F146" s="28"/>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7"/>
      <c r="D147" s="27"/>
      <c r="E147" s="27"/>
      <c r="F147" s="28"/>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7"/>
      <c r="D148" s="27"/>
      <c r="E148" s="27"/>
      <c r="F148" s="28"/>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7"/>
      <c r="D149" s="27"/>
      <c r="E149" s="27"/>
      <c r="F149" s="28"/>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7"/>
      <c r="D150" s="27"/>
      <c r="E150" s="27"/>
      <c r="F150" s="28"/>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7"/>
      <c r="D151" s="27"/>
      <c r="E151" s="27"/>
      <c r="F151" s="28"/>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7"/>
      <c r="D152" s="27"/>
      <c r="E152" s="27"/>
      <c r="F152" s="28"/>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7"/>
      <c r="D153" s="27"/>
      <c r="E153" s="27"/>
      <c r="F153" s="28"/>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7"/>
      <c r="D154" s="27"/>
      <c r="E154" s="27"/>
      <c r="F154" s="28"/>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7"/>
      <c r="D155" s="27"/>
      <c r="E155" s="27"/>
      <c r="F155" s="28"/>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7"/>
      <c r="D156" s="27"/>
      <c r="E156" s="27"/>
      <c r="F156" s="28"/>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7"/>
      <c r="D157" s="27"/>
      <c r="E157" s="27"/>
      <c r="F157" s="28"/>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7"/>
      <c r="D158" s="27"/>
      <c r="E158" s="27"/>
      <c r="F158" s="28"/>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7"/>
      <c r="D159" s="27"/>
      <c r="E159" s="27"/>
      <c r="F159" s="28"/>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7"/>
      <c r="D160" s="27"/>
      <c r="E160" s="27"/>
      <c r="F160" s="28"/>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7"/>
      <c r="D161" s="27"/>
      <c r="E161" s="27"/>
      <c r="F161" s="28"/>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7"/>
      <c r="D162" s="27"/>
      <c r="E162" s="27"/>
      <c r="F162" s="28"/>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7"/>
      <c r="D163" s="27"/>
      <c r="E163" s="27"/>
      <c r="F163" s="28"/>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7"/>
      <c r="D164" s="27"/>
      <c r="E164" s="27"/>
      <c r="F164" s="28"/>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7"/>
      <c r="D165" s="27"/>
      <c r="E165" s="27"/>
      <c r="F165" s="28"/>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7"/>
      <c r="D166" s="27"/>
      <c r="E166" s="27"/>
      <c r="F166" s="28"/>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7"/>
      <c r="D167" s="27"/>
      <c r="E167" s="27"/>
      <c r="F167" s="28"/>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7"/>
      <c r="D168" s="27"/>
      <c r="E168" s="27"/>
      <c r="F168" s="28"/>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7"/>
      <c r="D169" s="27"/>
      <c r="E169" s="27"/>
      <c r="F169" s="28"/>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7"/>
      <c r="D170" s="27"/>
      <c r="E170" s="27"/>
      <c r="F170" s="28"/>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7"/>
      <c r="D171" s="27"/>
      <c r="E171" s="27"/>
      <c r="F171" s="28"/>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7"/>
      <c r="D172" s="27"/>
      <c r="E172" s="27"/>
      <c r="F172" s="28"/>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7"/>
      <c r="D173" s="27"/>
      <c r="E173" s="27"/>
      <c r="F173" s="28"/>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7"/>
      <c r="D174" s="27"/>
      <c r="E174" s="27"/>
      <c r="F174" s="28"/>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7"/>
      <c r="D175" s="27"/>
      <c r="E175" s="27"/>
      <c r="F175" s="28"/>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7"/>
      <c r="D176" s="27"/>
      <c r="E176" s="27"/>
      <c r="F176" s="28"/>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7"/>
      <c r="D177" s="27"/>
      <c r="E177" s="27"/>
      <c r="F177" s="28"/>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7"/>
      <c r="D178" s="27"/>
      <c r="E178" s="27"/>
      <c r="F178" s="28"/>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7"/>
      <c r="D179" s="27"/>
      <c r="E179" s="27"/>
      <c r="F179" s="28"/>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7"/>
      <c r="D180" s="27"/>
      <c r="E180" s="27"/>
      <c r="F180" s="28"/>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7"/>
      <c r="D181" s="27"/>
      <c r="E181" s="27"/>
      <c r="F181" s="28"/>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7"/>
      <c r="D182" s="27"/>
      <c r="E182" s="27"/>
      <c r="F182" s="28"/>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7"/>
      <c r="D183" s="27"/>
      <c r="E183" s="27"/>
      <c r="F183" s="28"/>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7"/>
      <c r="D184" s="27"/>
      <c r="E184" s="27"/>
      <c r="F184" s="28"/>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7"/>
      <c r="D185" s="27"/>
      <c r="E185" s="27"/>
      <c r="F185" s="28"/>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7"/>
      <c r="D186" s="27"/>
      <c r="E186" s="27"/>
      <c r="F186" s="28"/>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7"/>
      <c r="D187" s="27"/>
      <c r="E187" s="27"/>
      <c r="F187" s="28"/>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7"/>
      <c r="D188" s="27"/>
      <c r="E188" s="27"/>
      <c r="F188" s="28"/>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7"/>
      <c r="D189" s="27"/>
      <c r="E189" s="27"/>
      <c r="F189" s="28"/>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7"/>
      <c r="D190" s="27"/>
      <c r="E190" s="27"/>
      <c r="F190" s="28"/>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7"/>
      <c r="D191" s="27"/>
      <c r="E191" s="27"/>
      <c r="F191" s="28"/>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7"/>
      <c r="D192" s="27"/>
      <c r="E192" s="27"/>
      <c r="F192" s="28"/>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7"/>
      <c r="D193" s="27"/>
      <c r="E193" s="27"/>
      <c r="F193" s="28"/>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7"/>
      <c r="D194" s="27"/>
      <c r="E194" s="27"/>
      <c r="F194" s="28"/>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7"/>
      <c r="D195" s="27"/>
      <c r="E195" s="27"/>
      <c r="F195" s="28"/>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7"/>
      <c r="D196" s="27"/>
      <c r="E196" s="27"/>
      <c r="F196" s="28"/>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7"/>
      <c r="D197" s="27"/>
      <c r="E197" s="27"/>
      <c r="F197" s="28"/>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7"/>
      <c r="D198" s="27"/>
      <c r="E198" s="27"/>
      <c r="F198" s="28"/>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7"/>
      <c r="D199" s="27"/>
      <c r="E199" s="27"/>
      <c r="F199" s="28"/>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7"/>
      <c r="D200" s="27"/>
      <c r="E200" s="27"/>
      <c r="F200" s="28"/>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7"/>
      <c r="D201" s="27"/>
      <c r="E201" s="27"/>
      <c r="F201" s="28"/>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7"/>
      <c r="D202" s="27"/>
      <c r="E202" s="27"/>
      <c r="F202" s="28"/>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7"/>
      <c r="D203" s="27"/>
      <c r="E203" s="27"/>
      <c r="F203" s="28"/>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7"/>
      <c r="D204" s="27"/>
      <c r="E204" s="27"/>
      <c r="F204" s="28"/>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7"/>
      <c r="D205" s="27"/>
      <c r="E205" s="27"/>
      <c r="F205" s="28"/>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7"/>
      <c r="D206" s="27"/>
      <c r="E206" s="27"/>
      <c r="F206" s="28"/>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7"/>
      <c r="D207" s="27"/>
      <c r="E207" s="27"/>
      <c r="F207" s="28"/>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7"/>
      <c r="D208" s="27"/>
      <c r="E208" s="27"/>
      <c r="F208" s="28"/>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7"/>
      <c r="D209" s="27"/>
      <c r="E209" s="27"/>
      <c r="F209" s="28"/>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7"/>
      <c r="D210" s="27"/>
      <c r="E210" s="27"/>
      <c r="F210" s="28"/>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7"/>
      <c r="D211" s="27"/>
      <c r="E211" s="27"/>
      <c r="F211" s="28"/>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7"/>
      <c r="D212" s="27"/>
      <c r="E212" s="27"/>
      <c r="F212" s="28"/>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7"/>
      <c r="D213" s="27"/>
      <c r="E213" s="27"/>
      <c r="F213" s="28"/>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7"/>
      <c r="D214" s="27"/>
      <c r="E214" s="27"/>
      <c r="F214" s="28"/>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7"/>
      <c r="D215" s="27"/>
      <c r="E215" s="27"/>
      <c r="F215" s="28"/>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7"/>
      <c r="D216" s="27"/>
      <c r="E216" s="27"/>
      <c r="F216" s="28"/>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7"/>
      <c r="D217" s="27"/>
      <c r="E217" s="27"/>
      <c r="F217" s="28"/>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7"/>
      <c r="D218" s="27"/>
      <c r="E218" s="27"/>
      <c r="F218" s="28"/>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7"/>
      <c r="D219" s="27"/>
      <c r="E219" s="27"/>
      <c r="F219" s="28"/>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7"/>
      <c r="D220" s="27"/>
      <c r="E220" s="27"/>
      <c r="F220" s="28"/>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7"/>
      <c r="D221" s="27"/>
      <c r="E221" s="27"/>
      <c r="F221" s="28"/>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7"/>
      <c r="D222" s="27"/>
      <c r="E222" s="27"/>
      <c r="F222" s="28"/>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7"/>
      <c r="D223" s="27"/>
      <c r="E223" s="27"/>
      <c r="F223" s="28"/>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7"/>
      <c r="D224" s="27"/>
      <c r="E224" s="27"/>
      <c r="F224" s="28"/>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7"/>
      <c r="D225" s="27"/>
      <c r="E225" s="27"/>
      <c r="F225" s="28"/>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7"/>
      <c r="D226" s="27"/>
      <c r="E226" s="27"/>
      <c r="F226" s="28"/>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7"/>
      <c r="D227" s="27"/>
      <c r="E227" s="27"/>
      <c r="F227" s="28"/>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7"/>
      <c r="D228" s="27"/>
      <c r="E228" s="27"/>
      <c r="F228" s="28"/>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7"/>
      <c r="D229" s="27"/>
      <c r="E229" s="27"/>
      <c r="F229" s="28"/>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7"/>
      <c r="D230" s="27"/>
      <c r="E230" s="27"/>
      <c r="F230" s="28"/>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7"/>
      <c r="D231" s="27"/>
      <c r="E231" s="27"/>
      <c r="F231" s="28"/>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7"/>
      <c r="D232" s="27"/>
      <c r="E232" s="27"/>
      <c r="F232" s="28"/>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7"/>
      <c r="D233" s="27"/>
      <c r="E233" s="27"/>
      <c r="F233" s="28"/>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7"/>
      <c r="D234" s="27"/>
      <c r="E234" s="27"/>
      <c r="F234" s="28"/>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7"/>
      <c r="D235" s="27"/>
      <c r="E235" s="27"/>
      <c r="F235" s="28"/>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7"/>
      <c r="D236" s="27"/>
      <c r="E236" s="27"/>
      <c r="F236" s="28"/>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7"/>
      <c r="D237" s="27"/>
      <c r="E237" s="27"/>
      <c r="F237" s="28"/>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7"/>
      <c r="D238" s="27"/>
      <c r="E238" s="27"/>
      <c r="F238" s="28"/>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7"/>
      <c r="D239" s="27"/>
      <c r="E239" s="27"/>
      <c r="F239" s="28"/>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7"/>
      <c r="D240" s="27"/>
      <c r="E240" s="27"/>
      <c r="F240" s="28"/>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7"/>
      <c r="D241" s="27"/>
      <c r="E241" s="27"/>
      <c r="F241" s="28"/>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7"/>
      <c r="D242" s="27"/>
      <c r="E242" s="27"/>
      <c r="F242" s="28"/>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7"/>
      <c r="D243" s="27"/>
      <c r="E243" s="27"/>
      <c r="F243" s="28"/>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7"/>
      <c r="D244" s="27"/>
      <c r="E244" s="27"/>
      <c r="F244" s="28"/>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7"/>
      <c r="D245" s="27"/>
      <c r="E245" s="27"/>
      <c r="F245" s="28"/>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7"/>
      <c r="D246" s="27"/>
      <c r="E246" s="27"/>
      <c r="F246" s="28"/>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7"/>
      <c r="D247" s="27"/>
      <c r="E247" s="27"/>
      <c r="F247" s="28"/>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7"/>
      <c r="D248" s="27"/>
      <c r="E248" s="27"/>
      <c r="F248" s="28"/>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7"/>
      <c r="D249" s="27"/>
      <c r="E249" s="27"/>
      <c r="F249" s="28"/>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7"/>
      <c r="D250" s="27"/>
      <c r="E250" s="27"/>
      <c r="F250" s="28"/>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7"/>
      <c r="D251" s="27"/>
      <c r="E251" s="27"/>
      <c r="F251" s="28"/>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7"/>
      <c r="D252" s="27"/>
      <c r="E252" s="27"/>
      <c r="F252" s="28"/>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7"/>
      <c r="D253" s="27"/>
      <c r="E253" s="27"/>
      <c r="F253" s="28"/>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7"/>
      <c r="D254" s="27"/>
      <c r="E254" s="27"/>
      <c r="F254" s="28"/>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7"/>
      <c r="D255" s="27"/>
      <c r="E255" s="27"/>
      <c r="F255" s="28"/>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7"/>
      <c r="D256" s="27"/>
      <c r="E256" s="27"/>
      <c r="F256" s="28"/>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7"/>
      <c r="D257" s="27"/>
      <c r="E257" s="27"/>
      <c r="F257" s="28"/>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7"/>
      <c r="D258" s="27"/>
      <c r="E258" s="27"/>
      <c r="F258" s="28"/>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7"/>
      <c r="D259" s="27"/>
      <c r="E259" s="27"/>
      <c r="F259" s="28"/>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7"/>
      <c r="D260" s="27"/>
      <c r="E260" s="27"/>
      <c r="F260" s="28"/>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7"/>
      <c r="D261" s="27"/>
      <c r="E261" s="27"/>
      <c r="F261" s="28"/>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7"/>
      <c r="D262" s="27"/>
      <c r="E262" s="27"/>
      <c r="F262" s="28"/>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7"/>
      <c r="D263" s="27"/>
      <c r="E263" s="27"/>
      <c r="F263" s="28"/>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7"/>
      <c r="D264" s="27"/>
      <c r="E264" s="27"/>
      <c r="F264" s="28"/>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7"/>
      <c r="D265" s="27"/>
      <c r="E265" s="27"/>
      <c r="F265" s="28"/>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7"/>
      <c r="D266" s="27"/>
      <c r="E266" s="27"/>
      <c r="F266" s="28"/>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7"/>
      <c r="D267" s="27"/>
      <c r="E267" s="27"/>
      <c r="F267" s="28"/>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7"/>
      <c r="D268" s="27"/>
      <c r="E268" s="27"/>
      <c r="F268" s="28"/>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7"/>
      <c r="D269" s="27"/>
      <c r="E269" s="27"/>
      <c r="F269" s="28"/>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7"/>
      <c r="D270" s="27"/>
      <c r="E270" s="27"/>
      <c r="F270" s="28"/>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7"/>
      <c r="D271" s="27"/>
      <c r="E271" s="27"/>
      <c r="F271" s="28"/>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7"/>
      <c r="D272" s="27"/>
      <c r="E272" s="27"/>
      <c r="F272" s="28"/>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7"/>
      <c r="D273" s="27"/>
      <c r="E273" s="27"/>
      <c r="F273" s="28"/>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7"/>
      <c r="D274" s="27"/>
      <c r="E274" s="27"/>
      <c r="F274" s="28"/>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7"/>
      <c r="D275" s="27"/>
      <c r="E275" s="27"/>
      <c r="F275" s="28"/>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7"/>
      <c r="D276" s="27"/>
      <c r="E276" s="27"/>
      <c r="F276" s="28"/>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7"/>
      <c r="D277" s="27"/>
      <c r="E277" s="27"/>
      <c r="F277" s="28"/>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7"/>
      <c r="D278" s="27"/>
      <c r="E278" s="27"/>
      <c r="F278" s="28"/>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7"/>
      <c r="D279" s="27"/>
      <c r="E279" s="27"/>
      <c r="F279" s="28"/>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7"/>
      <c r="D280" s="27"/>
      <c r="E280" s="27"/>
      <c r="F280" s="28"/>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7"/>
      <c r="D281" s="27"/>
      <c r="E281" s="27"/>
      <c r="F281" s="28"/>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7"/>
      <c r="D282" s="27"/>
      <c r="E282" s="27"/>
      <c r="F282" s="28"/>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7"/>
      <c r="D283" s="27"/>
      <c r="E283" s="27"/>
      <c r="F283" s="28"/>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7"/>
      <c r="D284" s="27"/>
      <c r="E284" s="27"/>
      <c r="F284" s="28"/>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7"/>
      <c r="D285" s="27"/>
      <c r="E285" s="27"/>
      <c r="F285" s="28"/>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7"/>
      <c r="D286" s="27"/>
      <c r="E286" s="27"/>
      <c r="F286" s="28"/>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7"/>
      <c r="D287" s="27"/>
      <c r="E287" s="27"/>
      <c r="F287" s="28"/>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7"/>
      <c r="D288" s="27"/>
      <c r="E288" s="27"/>
      <c r="F288" s="28"/>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7"/>
      <c r="D289" s="27"/>
      <c r="E289" s="27"/>
      <c r="F289" s="28"/>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7"/>
      <c r="D290" s="27"/>
      <c r="E290" s="27"/>
      <c r="F290" s="28"/>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7"/>
      <c r="D291" s="27"/>
      <c r="E291" s="27"/>
      <c r="F291" s="28"/>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7"/>
      <c r="D292" s="27"/>
      <c r="E292" s="27"/>
      <c r="F292" s="28"/>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7"/>
      <c r="D293" s="27"/>
      <c r="E293" s="27"/>
      <c r="F293" s="28"/>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7"/>
      <c r="D294" s="27"/>
      <c r="E294" s="27"/>
      <c r="F294" s="28"/>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7"/>
      <c r="D295" s="27"/>
      <c r="E295" s="27"/>
      <c r="F295" s="28"/>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7"/>
      <c r="D296" s="27"/>
      <c r="E296" s="27"/>
      <c r="F296" s="28"/>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7"/>
      <c r="D297" s="27"/>
      <c r="E297" s="27"/>
      <c r="F297" s="28"/>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7"/>
      <c r="D298" s="27"/>
      <c r="E298" s="27"/>
      <c r="F298" s="28"/>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7"/>
      <c r="D299" s="27"/>
      <c r="E299" s="27"/>
      <c r="F299" s="28"/>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7"/>
      <c r="D300" s="27"/>
      <c r="E300" s="27"/>
      <c r="F300" s="28"/>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7"/>
      <c r="D301" s="27"/>
      <c r="E301" s="27"/>
      <c r="F301" s="28"/>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7"/>
      <c r="D302" s="27"/>
      <c r="E302" s="27"/>
      <c r="F302" s="28"/>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7"/>
      <c r="D303" s="27"/>
      <c r="E303" s="27"/>
      <c r="F303" s="28"/>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7"/>
      <c r="D304" s="27"/>
      <c r="E304" s="27"/>
      <c r="F304" s="28"/>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7"/>
      <c r="D305" s="27"/>
      <c r="E305" s="27"/>
      <c r="F305" s="28"/>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7"/>
      <c r="D306" s="27"/>
      <c r="E306" s="27"/>
      <c r="F306" s="28"/>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7"/>
      <c r="D307" s="27"/>
      <c r="E307" s="27"/>
      <c r="F307" s="28"/>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7"/>
      <c r="D308" s="27"/>
      <c r="E308" s="27"/>
      <c r="F308" s="28"/>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7"/>
      <c r="D309" s="27"/>
      <c r="E309" s="27"/>
      <c r="F309" s="28"/>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7"/>
      <c r="D310" s="27"/>
      <c r="E310" s="27"/>
      <c r="F310" s="28"/>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7"/>
      <c r="D311" s="27"/>
      <c r="E311" s="27"/>
      <c r="F311" s="28"/>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7"/>
      <c r="D312" s="27"/>
      <c r="E312" s="27"/>
      <c r="F312" s="28"/>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7"/>
      <c r="D313" s="27"/>
      <c r="E313" s="27"/>
      <c r="F313" s="28"/>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7"/>
      <c r="D314" s="27"/>
      <c r="E314" s="27"/>
      <c r="F314" s="28"/>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7"/>
      <c r="D315" s="27"/>
      <c r="E315" s="27"/>
      <c r="F315" s="28"/>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7"/>
      <c r="D316" s="27"/>
      <c r="E316" s="27"/>
      <c r="F316" s="28"/>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7"/>
      <c r="D317" s="27"/>
      <c r="E317" s="27"/>
      <c r="F317" s="28"/>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7"/>
      <c r="D318" s="27"/>
      <c r="E318" s="27"/>
      <c r="F318" s="28"/>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7"/>
      <c r="D319" s="27"/>
      <c r="E319" s="27"/>
      <c r="F319" s="28"/>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7"/>
      <c r="D320" s="27"/>
      <c r="E320" s="27"/>
      <c r="F320" s="28"/>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7"/>
      <c r="D321" s="27"/>
      <c r="E321" s="27"/>
      <c r="F321" s="28"/>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7"/>
      <c r="D322" s="27"/>
      <c r="E322" s="27"/>
      <c r="F322" s="28"/>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7"/>
      <c r="D323" s="27"/>
      <c r="E323" s="27"/>
      <c r="F323" s="28"/>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7"/>
      <c r="D324" s="27"/>
      <c r="E324" s="27"/>
      <c r="F324" s="28"/>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7"/>
      <c r="D325" s="27"/>
      <c r="E325" s="27"/>
      <c r="F325" s="28"/>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7"/>
      <c r="D326" s="27"/>
      <c r="E326" s="27"/>
      <c r="F326" s="28"/>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7"/>
      <c r="D327" s="27"/>
      <c r="E327" s="27"/>
      <c r="F327" s="28"/>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7"/>
      <c r="D328" s="27"/>
      <c r="E328" s="27"/>
      <c r="F328" s="28"/>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7"/>
      <c r="D329" s="27"/>
      <c r="E329" s="27"/>
      <c r="F329" s="28"/>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7"/>
      <c r="D330" s="27"/>
      <c r="E330" s="27"/>
      <c r="F330" s="28"/>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7"/>
      <c r="D331" s="27"/>
      <c r="E331" s="27"/>
      <c r="F331" s="28"/>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7"/>
      <c r="D332" s="27"/>
      <c r="E332" s="27"/>
      <c r="F332" s="28"/>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7"/>
      <c r="D333" s="27"/>
      <c r="E333" s="27"/>
      <c r="F333" s="28"/>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7"/>
      <c r="D334" s="27"/>
      <c r="E334" s="27"/>
      <c r="F334" s="28"/>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7"/>
      <c r="D335" s="27"/>
      <c r="E335" s="27"/>
      <c r="F335" s="28"/>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7"/>
      <c r="D336" s="27"/>
      <c r="E336" s="27"/>
      <c r="F336" s="28"/>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7"/>
      <c r="D337" s="27"/>
      <c r="E337" s="27"/>
      <c r="F337" s="28"/>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7"/>
      <c r="D338" s="27"/>
      <c r="E338" s="27"/>
      <c r="F338" s="28"/>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7"/>
      <c r="D339" s="27"/>
      <c r="E339" s="27"/>
      <c r="F339" s="28"/>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7"/>
      <c r="D340" s="27"/>
      <c r="E340" s="27"/>
      <c r="F340" s="28"/>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7"/>
      <c r="D341" s="27"/>
      <c r="E341" s="27"/>
      <c r="F341" s="28"/>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7"/>
      <c r="D342" s="27"/>
      <c r="E342" s="27"/>
      <c r="F342" s="28"/>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7"/>
      <c r="D343" s="27"/>
      <c r="E343" s="27"/>
      <c r="F343" s="28"/>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7"/>
      <c r="D344" s="27"/>
      <c r="E344" s="27"/>
      <c r="F344" s="28"/>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7"/>
      <c r="D345" s="27"/>
      <c r="E345" s="27"/>
      <c r="F345" s="28"/>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7"/>
      <c r="D346" s="27"/>
      <c r="E346" s="27"/>
      <c r="F346" s="28"/>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7"/>
      <c r="D347" s="27"/>
      <c r="E347" s="27"/>
      <c r="F347" s="28"/>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7"/>
      <c r="D348" s="27"/>
      <c r="E348" s="27"/>
      <c r="F348" s="28"/>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7"/>
      <c r="D349" s="27"/>
      <c r="E349" s="27"/>
      <c r="F349" s="28"/>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7"/>
      <c r="D350" s="27"/>
      <c r="E350" s="27"/>
      <c r="F350" s="28"/>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7"/>
      <c r="D351" s="27"/>
      <c r="E351" s="27"/>
      <c r="F351" s="28"/>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7"/>
      <c r="D352" s="27"/>
      <c r="E352" s="27"/>
      <c r="F352" s="28"/>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7"/>
      <c r="D353" s="27"/>
      <c r="E353" s="27"/>
      <c r="F353" s="28"/>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7"/>
      <c r="D354" s="27"/>
      <c r="E354" s="27"/>
      <c r="F354" s="28"/>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7"/>
      <c r="D355" s="27"/>
      <c r="E355" s="27"/>
      <c r="F355" s="28"/>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7"/>
      <c r="D356" s="27"/>
      <c r="E356" s="27"/>
      <c r="F356" s="28"/>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7"/>
      <c r="D357" s="27"/>
      <c r="E357" s="27"/>
      <c r="F357" s="28"/>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7"/>
      <c r="D358" s="27"/>
      <c r="E358" s="27"/>
      <c r="F358" s="28"/>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7"/>
      <c r="D359" s="27"/>
      <c r="E359" s="27"/>
      <c r="F359" s="28"/>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7"/>
      <c r="D360" s="27"/>
      <c r="E360" s="27"/>
      <c r="F360" s="28"/>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7"/>
      <c r="D361" s="27"/>
      <c r="E361" s="27"/>
      <c r="F361" s="28"/>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7"/>
      <c r="D362" s="27"/>
      <c r="E362" s="27"/>
      <c r="F362" s="28"/>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7"/>
      <c r="D363" s="27"/>
      <c r="E363" s="27"/>
      <c r="F363" s="28"/>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7"/>
      <c r="D364" s="27"/>
      <c r="E364" s="27"/>
      <c r="F364" s="28"/>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7"/>
      <c r="D365" s="27"/>
      <c r="E365" s="27"/>
      <c r="F365" s="28"/>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7"/>
      <c r="D366" s="27"/>
      <c r="E366" s="27"/>
      <c r="F366" s="28"/>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7"/>
      <c r="D367" s="27"/>
      <c r="E367" s="27"/>
      <c r="F367" s="28"/>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7"/>
      <c r="D368" s="27"/>
      <c r="E368" s="27"/>
      <c r="F368" s="28"/>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7"/>
      <c r="D369" s="27"/>
      <c r="E369" s="27"/>
      <c r="F369" s="28"/>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7"/>
      <c r="D370" s="27"/>
      <c r="E370" s="27"/>
      <c r="F370" s="28"/>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7"/>
      <c r="D371" s="27"/>
      <c r="E371" s="27"/>
      <c r="F371" s="28"/>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7"/>
      <c r="D372" s="27"/>
      <c r="E372" s="27"/>
      <c r="F372" s="28"/>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7"/>
      <c r="D373" s="27"/>
      <c r="E373" s="27"/>
      <c r="F373" s="28"/>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7"/>
      <c r="D374" s="27"/>
      <c r="E374" s="27"/>
      <c r="F374" s="28"/>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7"/>
      <c r="D375" s="27"/>
      <c r="E375" s="27"/>
      <c r="F375" s="28"/>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7"/>
      <c r="D376" s="27"/>
      <c r="E376" s="27"/>
      <c r="F376" s="28"/>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7"/>
      <c r="D377" s="27"/>
      <c r="E377" s="27"/>
      <c r="F377" s="28"/>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7"/>
      <c r="D378" s="27"/>
      <c r="E378" s="27"/>
      <c r="F378" s="28"/>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7"/>
      <c r="D379" s="27"/>
      <c r="E379" s="27"/>
      <c r="F379" s="28"/>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7"/>
      <c r="D380" s="27"/>
      <c r="E380" s="27"/>
      <c r="F380" s="28"/>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7"/>
      <c r="D381" s="27"/>
      <c r="E381" s="27"/>
      <c r="F381" s="28"/>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7"/>
      <c r="D382" s="27"/>
      <c r="E382" s="27"/>
      <c r="F382" s="28"/>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7"/>
      <c r="D383" s="27"/>
      <c r="E383" s="27"/>
      <c r="F383" s="28"/>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7"/>
      <c r="D384" s="27"/>
      <c r="E384" s="27"/>
      <c r="F384" s="28"/>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7"/>
      <c r="D385" s="27"/>
      <c r="E385" s="27"/>
      <c r="F385" s="28"/>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7"/>
      <c r="D386" s="27"/>
      <c r="E386" s="27"/>
      <c r="F386" s="28"/>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7"/>
      <c r="D387" s="27"/>
      <c r="E387" s="27"/>
      <c r="F387" s="28"/>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7"/>
      <c r="D388" s="27"/>
      <c r="E388" s="27"/>
      <c r="F388" s="28"/>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7"/>
      <c r="D389" s="27"/>
      <c r="E389" s="27"/>
      <c r="F389" s="28"/>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7"/>
      <c r="D390" s="27"/>
      <c r="E390" s="27"/>
      <c r="F390" s="28"/>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7"/>
      <c r="D391" s="27"/>
      <c r="E391" s="27"/>
      <c r="F391" s="28"/>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7"/>
      <c r="D392" s="27"/>
      <c r="E392" s="27"/>
      <c r="F392" s="28"/>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7"/>
      <c r="D393" s="27"/>
      <c r="E393" s="27"/>
      <c r="F393" s="28"/>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7"/>
      <c r="D394" s="27"/>
      <c r="E394" s="27"/>
      <c r="F394" s="28"/>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7"/>
      <c r="D395" s="27"/>
      <c r="E395" s="27"/>
      <c r="F395" s="28"/>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7"/>
      <c r="D396" s="27"/>
      <c r="E396" s="27"/>
      <c r="F396" s="28"/>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7"/>
      <c r="D397" s="27"/>
      <c r="E397" s="27"/>
      <c r="F397" s="28"/>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7"/>
      <c r="D398" s="27"/>
      <c r="E398" s="27"/>
      <c r="F398" s="28"/>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7"/>
      <c r="D399" s="27"/>
      <c r="E399" s="27"/>
      <c r="F399" s="28"/>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7"/>
      <c r="D400" s="27"/>
      <c r="E400" s="27"/>
      <c r="F400" s="28"/>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7"/>
      <c r="D401" s="27"/>
      <c r="E401" s="27"/>
      <c r="F401" s="28"/>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7"/>
      <c r="D402" s="27"/>
      <c r="E402" s="27"/>
      <c r="F402" s="28"/>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7"/>
      <c r="D403" s="27"/>
      <c r="E403" s="27"/>
      <c r="F403" s="28"/>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7"/>
      <c r="D404" s="27"/>
      <c r="E404" s="27"/>
      <c r="F404" s="28"/>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7"/>
      <c r="D405" s="27"/>
      <c r="E405" s="27"/>
      <c r="F405" s="28"/>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7"/>
      <c r="D406" s="27"/>
      <c r="E406" s="27"/>
      <c r="F406" s="28"/>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7"/>
      <c r="D407" s="27"/>
      <c r="E407" s="27"/>
      <c r="F407" s="28"/>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7"/>
      <c r="D408" s="27"/>
      <c r="E408" s="27"/>
      <c r="F408" s="28"/>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7"/>
      <c r="D409" s="27"/>
      <c r="E409" s="27"/>
      <c r="F409" s="28"/>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7"/>
      <c r="D410" s="27"/>
      <c r="E410" s="27"/>
      <c r="F410" s="28"/>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7"/>
      <c r="D411" s="27"/>
      <c r="E411" s="27"/>
      <c r="F411" s="28"/>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7"/>
      <c r="D412" s="27"/>
      <c r="E412" s="27"/>
      <c r="F412" s="28"/>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7"/>
      <c r="D413" s="27"/>
      <c r="E413" s="27"/>
      <c r="F413" s="28"/>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7"/>
      <c r="D414" s="27"/>
      <c r="E414" s="27"/>
      <c r="F414" s="28"/>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7"/>
      <c r="D415" s="27"/>
      <c r="E415" s="27"/>
      <c r="F415" s="28"/>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7"/>
      <c r="D416" s="27"/>
      <c r="E416" s="27"/>
      <c r="F416" s="28"/>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7"/>
      <c r="D417" s="27"/>
      <c r="E417" s="27"/>
      <c r="F417" s="28"/>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7"/>
      <c r="D418" s="27"/>
      <c r="E418" s="27"/>
      <c r="F418" s="28"/>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7"/>
      <c r="D419" s="27"/>
      <c r="E419" s="27"/>
      <c r="F419" s="28"/>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7"/>
      <c r="D420" s="27"/>
      <c r="E420" s="27"/>
      <c r="F420" s="28"/>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7"/>
      <c r="D421" s="27"/>
      <c r="E421" s="27"/>
      <c r="F421" s="28"/>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7"/>
      <c r="D422" s="27"/>
      <c r="E422" s="27"/>
      <c r="F422" s="28"/>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7"/>
      <c r="D423" s="27"/>
      <c r="E423" s="27"/>
      <c r="F423" s="28"/>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7"/>
      <c r="D424" s="27"/>
      <c r="E424" s="27"/>
      <c r="F424" s="28"/>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7"/>
      <c r="D425" s="27"/>
      <c r="E425" s="27"/>
      <c r="F425" s="28"/>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7"/>
      <c r="D426" s="27"/>
      <c r="E426" s="27"/>
      <c r="F426" s="28"/>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7"/>
      <c r="D427" s="27"/>
      <c r="E427" s="27"/>
      <c r="F427" s="28"/>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7"/>
      <c r="D428" s="27"/>
      <c r="E428" s="27"/>
      <c r="F428" s="28"/>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7"/>
      <c r="D429" s="27"/>
      <c r="E429" s="27"/>
      <c r="F429" s="28"/>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7"/>
      <c r="D430" s="27"/>
      <c r="E430" s="27"/>
      <c r="F430" s="28"/>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7"/>
      <c r="D431" s="27"/>
      <c r="E431" s="27"/>
      <c r="F431" s="28"/>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7"/>
      <c r="D432" s="27"/>
      <c r="E432" s="27"/>
      <c r="F432" s="28"/>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7"/>
      <c r="D433" s="27"/>
      <c r="E433" s="27"/>
      <c r="F433" s="28"/>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7"/>
      <c r="D434" s="27"/>
      <c r="E434" s="27"/>
      <c r="F434" s="28"/>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7"/>
      <c r="D435" s="27"/>
      <c r="E435" s="27"/>
      <c r="F435" s="28"/>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7"/>
      <c r="D436" s="27"/>
      <c r="E436" s="27"/>
      <c r="F436" s="28"/>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7"/>
      <c r="D437" s="27"/>
      <c r="E437" s="27"/>
      <c r="F437" s="28"/>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7"/>
      <c r="D438" s="27"/>
      <c r="E438" s="27"/>
      <c r="F438" s="28"/>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7"/>
      <c r="D439" s="27"/>
      <c r="E439" s="27"/>
      <c r="F439" s="28"/>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7"/>
      <c r="D440" s="27"/>
      <c r="E440" s="27"/>
      <c r="F440" s="28"/>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7"/>
      <c r="D441" s="27"/>
      <c r="E441" s="27"/>
      <c r="F441" s="28"/>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7"/>
      <c r="D442" s="27"/>
      <c r="E442" s="27"/>
      <c r="F442" s="28"/>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7"/>
      <c r="D443" s="27"/>
      <c r="E443" s="27"/>
      <c r="F443" s="28"/>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7"/>
      <c r="D444" s="27"/>
      <c r="E444" s="27"/>
      <c r="F444" s="28"/>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7"/>
      <c r="D445" s="27"/>
      <c r="E445" s="27"/>
      <c r="F445" s="28"/>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7"/>
      <c r="D446" s="27"/>
      <c r="E446" s="27"/>
      <c r="F446" s="28"/>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7"/>
      <c r="D447" s="27"/>
      <c r="E447" s="27"/>
      <c r="F447" s="28"/>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7"/>
      <c r="D448" s="27"/>
      <c r="E448" s="27"/>
      <c r="F448" s="28"/>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7"/>
      <c r="D449" s="27"/>
      <c r="E449" s="27"/>
      <c r="F449" s="28"/>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7"/>
      <c r="D450" s="27"/>
      <c r="E450" s="27"/>
      <c r="F450" s="28"/>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7"/>
      <c r="D451" s="27"/>
      <c r="E451" s="27"/>
      <c r="F451" s="28"/>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7"/>
      <c r="D452" s="27"/>
      <c r="E452" s="27"/>
      <c r="F452" s="28"/>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7"/>
      <c r="D453" s="27"/>
      <c r="E453" s="27"/>
      <c r="F453" s="28"/>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7"/>
      <c r="D454" s="27"/>
      <c r="E454" s="27"/>
      <c r="F454" s="28"/>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7"/>
      <c r="D455" s="27"/>
      <c r="E455" s="27"/>
      <c r="F455" s="28"/>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7"/>
      <c r="D456" s="27"/>
      <c r="E456" s="27"/>
      <c r="F456" s="28"/>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7"/>
      <c r="D457" s="27"/>
      <c r="E457" s="27"/>
      <c r="F457" s="28"/>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7"/>
      <c r="D458" s="27"/>
      <c r="E458" s="27"/>
      <c r="F458" s="28"/>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7"/>
      <c r="D459" s="27"/>
      <c r="E459" s="27"/>
      <c r="F459" s="28"/>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7"/>
      <c r="D460" s="27"/>
      <c r="E460" s="27"/>
      <c r="F460" s="28"/>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7"/>
      <c r="D461" s="27"/>
      <c r="E461" s="27"/>
      <c r="F461" s="28"/>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7"/>
      <c r="D462" s="27"/>
      <c r="E462" s="27"/>
      <c r="F462" s="28"/>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7"/>
      <c r="D463" s="27"/>
      <c r="E463" s="27"/>
      <c r="F463" s="28"/>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7"/>
      <c r="D464" s="27"/>
      <c r="E464" s="27"/>
      <c r="F464" s="28"/>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7"/>
      <c r="D465" s="27"/>
      <c r="E465" s="27"/>
      <c r="F465" s="28"/>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7"/>
      <c r="D466" s="27"/>
      <c r="E466" s="27"/>
      <c r="F466" s="28"/>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7"/>
      <c r="D467" s="27"/>
      <c r="E467" s="27"/>
      <c r="F467" s="28"/>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7"/>
      <c r="D468" s="27"/>
      <c r="E468" s="27"/>
      <c r="F468" s="28"/>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7"/>
      <c r="D469" s="27"/>
      <c r="E469" s="27"/>
      <c r="F469" s="28"/>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7"/>
      <c r="D470" s="27"/>
      <c r="E470" s="27"/>
      <c r="F470" s="28"/>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7"/>
      <c r="D471" s="27"/>
      <c r="E471" s="27"/>
      <c r="F471" s="28"/>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7"/>
      <c r="D472" s="27"/>
      <c r="E472" s="27"/>
      <c r="F472" s="28"/>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7"/>
      <c r="D473" s="27"/>
      <c r="E473" s="27"/>
      <c r="F473" s="28"/>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7"/>
      <c r="D474" s="27"/>
      <c r="E474" s="27"/>
      <c r="F474" s="28"/>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7"/>
      <c r="D475" s="27"/>
      <c r="E475" s="27"/>
      <c r="F475" s="28"/>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7"/>
      <c r="D476" s="27"/>
      <c r="E476" s="27"/>
      <c r="F476" s="28"/>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7"/>
      <c r="D477" s="27"/>
      <c r="E477" s="27"/>
      <c r="F477" s="28"/>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7"/>
      <c r="D478" s="27"/>
      <c r="E478" s="27"/>
      <c r="F478" s="28"/>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7"/>
      <c r="D479" s="27"/>
      <c r="E479" s="27"/>
      <c r="F479" s="28"/>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7"/>
      <c r="D480" s="27"/>
      <c r="E480" s="27"/>
      <c r="F480" s="28"/>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7"/>
      <c r="D481" s="27"/>
      <c r="E481" s="27"/>
      <c r="F481" s="28"/>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7"/>
      <c r="D482" s="27"/>
      <c r="E482" s="27"/>
      <c r="F482" s="28"/>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7"/>
      <c r="D483" s="27"/>
      <c r="E483" s="27"/>
      <c r="F483" s="28"/>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7"/>
      <c r="D484" s="27"/>
      <c r="E484" s="27"/>
      <c r="F484" s="28"/>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7"/>
      <c r="D485" s="27"/>
      <c r="E485" s="27"/>
      <c r="F485" s="28"/>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7"/>
      <c r="D486" s="27"/>
      <c r="E486" s="27"/>
      <c r="F486" s="28"/>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7"/>
      <c r="D487" s="27"/>
      <c r="E487" s="27"/>
      <c r="F487" s="28"/>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7"/>
      <c r="D488" s="27"/>
      <c r="E488" s="27"/>
      <c r="F488" s="28"/>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7"/>
      <c r="D489" s="27"/>
      <c r="E489" s="27"/>
      <c r="F489" s="28"/>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7"/>
      <c r="D490" s="27"/>
      <c r="E490" s="27"/>
      <c r="F490" s="28"/>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7"/>
      <c r="D491" s="27"/>
      <c r="E491" s="27"/>
      <c r="F491" s="28"/>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7"/>
      <c r="D492" s="27"/>
      <c r="E492" s="27"/>
      <c r="F492" s="28"/>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7"/>
      <c r="D493" s="27"/>
      <c r="E493" s="27"/>
      <c r="F493" s="28"/>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7"/>
      <c r="D494" s="27"/>
      <c r="E494" s="27"/>
      <c r="F494" s="28"/>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7"/>
      <c r="D495" s="27"/>
      <c r="E495" s="27"/>
      <c r="F495" s="28"/>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7"/>
      <c r="D496" s="27"/>
      <c r="E496" s="27"/>
      <c r="F496" s="28"/>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7"/>
      <c r="D497" s="27"/>
      <c r="E497" s="27"/>
      <c r="F497" s="28"/>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7"/>
      <c r="D498" s="27"/>
      <c r="E498" s="27"/>
      <c r="F498" s="28"/>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7"/>
      <c r="D499" s="27"/>
      <c r="E499" s="27"/>
      <c r="F499" s="28"/>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7"/>
      <c r="D500" s="27"/>
      <c r="E500" s="27"/>
      <c r="F500" s="28"/>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7"/>
      <c r="D501" s="27"/>
      <c r="E501" s="27"/>
      <c r="F501" s="28"/>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7"/>
      <c r="D502" s="27"/>
      <c r="E502" s="27"/>
      <c r="F502" s="28"/>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7"/>
      <c r="D503" s="27"/>
      <c r="E503" s="27"/>
      <c r="F503" s="28"/>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7"/>
      <c r="D504" s="27"/>
      <c r="E504" s="27"/>
      <c r="F504" s="28"/>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7"/>
      <c r="D505" s="27"/>
      <c r="E505" s="27"/>
      <c r="F505" s="28"/>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7"/>
      <c r="D506" s="27"/>
      <c r="E506" s="27"/>
      <c r="F506" s="28"/>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7"/>
      <c r="D507" s="27"/>
      <c r="E507" s="27"/>
      <c r="F507" s="28"/>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7"/>
      <c r="D508" s="27"/>
      <c r="E508" s="27"/>
      <c r="F508" s="28"/>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7"/>
      <c r="D509" s="27"/>
      <c r="E509" s="27"/>
      <c r="F509" s="28"/>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7"/>
      <c r="D510" s="27"/>
      <c r="E510" s="27"/>
      <c r="F510" s="28"/>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7"/>
      <c r="D511" s="27"/>
      <c r="E511" s="27"/>
      <c r="F511" s="28"/>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7"/>
      <c r="D512" s="27"/>
      <c r="E512" s="27"/>
      <c r="F512" s="28"/>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7"/>
      <c r="D513" s="27"/>
      <c r="E513" s="27"/>
      <c r="F513" s="28"/>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7"/>
      <c r="D514" s="27"/>
      <c r="E514" s="27"/>
      <c r="F514" s="28"/>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7"/>
      <c r="D515" s="27"/>
      <c r="E515" s="27"/>
      <c r="F515" s="28"/>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7"/>
      <c r="D516" s="27"/>
      <c r="E516" s="27"/>
      <c r="F516" s="28"/>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7"/>
      <c r="D517" s="27"/>
      <c r="E517" s="27"/>
      <c r="F517" s="28"/>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7"/>
      <c r="D518" s="27"/>
      <c r="E518" s="27"/>
      <c r="F518" s="28"/>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7"/>
      <c r="D519" s="27"/>
      <c r="E519" s="27"/>
      <c r="F519" s="28"/>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7"/>
      <c r="D520" s="27"/>
      <c r="E520" s="27"/>
      <c r="F520" s="28"/>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7"/>
      <c r="D521" s="27"/>
      <c r="E521" s="27"/>
      <c r="F521" s="28"/>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7"/>
      <c r="D522" s="27"/>
      <c r="E522" s="27"/>
      <c r="F522" s="28"/>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7"/>
      <c r="D523" s="27"/>
      <c r="E523" s="27"/>
      <c r="F523" s="28"/>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7"/>
      <c r="D524" s="27"/>
      <c r="E524" s="27"/>
      <c r="F524" s="28"/>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7"/>
      <c r="D525" s="27"/>
      <c r="E525" s="27"/>
      <c r="F525" s="28"/>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7"/>
      <c r="D526" s="27"/>
      <c r="E526" s="27"/>
      <c r="F526" s="28"/>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7"/>
      <c r="D527" s="27"/>
      <c r="E527" s="27"/>
      <c r="F527" s="28"/>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7"/>
      <c r="D528" s="27"/>
      <c r="E528" s="27"/>
      <c r="F528" s="28"/>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7"/>
      <c r="D529" s="27"/>
      <c r="E529" s="27"/>
      <c r="F529" s="28"/>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7"/>
      <c r="D530" s="27"/>
      <c r="E530" s="27"/>
      <c r="F530" s="28"/>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7"/>
      <c r="D531" s="27"/>
      <c r="E531" s="27"/>
      <c r="F531" s="28"/>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7"/>
      <c r="D532" s="27"/>
      <c r="E532" s="27"/>
      <c r="F532" s="28"/>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7"/>
      <c r="D533" s="27"/>
      <c r="E533" s="27"/>
      <c r="F533" s="28"/>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7"/>
      <c r="D534" s="27"/>
      <c r="E534" s="27"/>
      <c r="F534" s="28"/>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7"/>
      <c r="D535" s="27"/>
      <c r="E535" s="27"/>
      <c r="F535" s="28"/>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7"/>
      <c r="D536" s="27"/>
      <c r="E536" s="27"/>
      <c r="F536" s="28"/>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7"/>
      <c r="D537" s="27"/>
      <c r="E537" s="27"/>
      <c r="F537" s="28"/>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7"/>
      <c r="D538" s="27"/>
      <c r="E538" s="27"/>
      <c r="F538" s="28"/>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7"/>
      <c r="D539" s="27"/>
      <c r="E539" s="27"/>
      <c r="F539" s="28"/>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7"/>
      <c r="D540" s="27"/>
      <c r="E540" s="27"/>
      <c r="F540" s="28"/>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7"/>
      <c r="D541" s="27"/>
      <c r="E541" s="27"/>
      <c r="F541" s="28"/>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7"/>
      <c r="D542" s="27"/>
      <c r="E542" s="27"/>
      <c r="F542" s="28"/>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7"/>
      <c r="D543" s="27"/>
      <c r="E543" s="27"/>
      <c r="F543" s="28"/>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7"/>
      <c r="D544" s="27"/>
      <c r="E544" s="27"/>
      <c r="F544" s="28"/>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7"/>
      <c r="D545" s="27"/>
      <c r="E545" s="27"/>
      <c r="F545" s="28"/>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7"/>
      <c r="D546" s="27"/>
      <c r="E546" s="27"/>
      <c r="F546" s="28"/>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7"/>
      <c r="D547" s="27"/>
      <c r="E547" s="27"/>
      <c r="F547" s="28"/>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7"/>
      <c r="D548" s="27"/>
      <c r="E548" s="27"/>
      <c r="F548" s="28"/>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7"/>
      <c r="D549" s="27"/>
      <c r="E549" s="27"/>
      <c r="F549" s="28"/>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7"/>
      <c r="D550" s="27"/>
      <c r="E550" s="27"/>
      <c r="F550" s="28"/>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7"/>
      <c r="D551" s="27"/>
      <c r="E551" s="27"/>
      <c r="F551" s="28"/>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7"/>
      <c r="D552" s="27"/>
      <c r="E552" s="27"/>
      <c r="F552" s="28"/>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7"/>
      <c r="D553" s="27"/>
      <c r="E553" s="27"/>
      <c r="F553" s="28"/>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7"/>
      <c r="D554" s="27"/>
      <c r="E554" s="27"/>
      <c r="F554" s="28"/>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7"/>
      <c r="D555" s="27"/>
      <c r="E555" s="27"/>
      <c r="F555" s="28"/>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7"/>
      <c r="D556" s="27"/>
      <c r="E556" s="27"/>
      <c r="F556" s="28"/>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7"/>
      <c r="D557" s="27"/>
      <c r="E557" s="27"/>
      <c r="F557" s="28"/>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7"/>
      <c r="D558" s="27"/>
      <c r="E558" s="27"/>
      <c r="F558" s="28"/>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7"/>
      <c r="D559" s="27"/>
      <c r="E559" s="27"/>
      <c r="F559" s="28"/>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7"/>
      <c r="D560" s="27"/>
      <c r="E560" s="27"/>
      <c r="F560" s="28"/>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7"/>
      <c r="D561" s="27"/>
      <c r="E561" s="27"/>
      <c r="F561" s="28"/>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7"/>
      <c r="D562" s="27"/>
      <c r="E562" s="27"/>
      <c r="F562" s="28"/>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7"/>
      <c r="D563" s="27"/>
      <c r="E563" s="27"/>
      <c r="F563" s="28"/>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7"/>
      <c r="D564" s="27"/>
      <c r="E564" s="27"/>
      <c r="F564" s="28"/>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7"/>
      <c r="D565" s="27"/>
      <c r="E565" s="27"/>
      <c r="F565" s="28"/>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7"/>
      <c r="D566" s="27"/>
      <c r="E566" s="27"/>
      <c r="F566" s="28"/>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7"/>
      <c r="D567" s="27"/>
      <c r="E567" s="27"/>
      <c r="F567" s="28"/>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7"/>
      <c r="D568" s="27"/>
      <c r="E568" s="27"/>
      <c r="F568" s="28"/>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7"/>
      <c r="D569" s="27"/>
      <c r="E569" s="27"/>
      <c r="F569" s="28"/>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7"/>
      <c r="D570" s="27"/>
      <c r="E570" s="27"/>
      <c r="F570" s="28"/>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7"/>
      <c r="D571" s="27"/>
      <c r="E571" s="27"/>
      <c r="F571" s="28"/>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7"/>
      <c r="D572" s="27"/>
      <c r="E572" s="27"/>
      <c r="F572" s="28"/>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7"/>
      <c r="D573" s="27"/>
      <c r="E573" s="27"/>
      <c r="F573" s="28"/>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7"/>
      <c r="D574" s="27"/>
      <c r="E574" s="27"/>
      <c r="F574" s="28"/>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7"/>
      <c r="D575" s="27"/>
      <c r="E575" s="27"/>
      <c r="F575" s="28"/>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7"/>
      <c r="D576" s="27"/>
      <c r="E576" s="27"/>
      <c r="F576" s="28"/>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7"/>
      <c r="D577" s="27"/>
      <c r="E577" s="27"/>
      <c r="F577" s="28"/>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7"/>
      <c r="D578" s="27"/>
      <c r="E578" s="27"/>
      <c r="F578" s="28"/>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7"/>
      <c r="D579" s="27"/>
      <c r="E579" s="27"/>
      <c r="F579" s="28"/>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7"/>
      <c r="D580" s="27"/>
      <c r="E580" s="27"/>
      <c r="F580" s="28"/>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7"/>
      <c r="D581" s="27"/>
      <c r="E581" s="27"/>
      <c r="F581" s="28"/>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7"/>
      <c r="D582" s="27"/>
      <c r="E582" s="27"/>
      <c r="F582" s="28"/>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7"/>
      <c r="D583" s="27"/>
      <c r="E583" s="27"/>
      <c r="F583" s="28"/>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7"/>
      <c r="D584" s="27"/>
      <c r="E584" s="27"/>
      <c r="F584" s="28"/>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7"/>
      <c r="D585" s="27"/>
      <c r="E585" s="27"/>
      <c r="F585" s="28"/>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7"/>
      <c r="D586" s="27"/>
      <c r="E586" s="27"/>
      <c r="F586" s="28"/>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7"/>
      <c r="D587" s="27"/>
      <c r="E587" s="27"/>
      <c r="F587" s="28"/>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7"/>
      <c r="D588" s="27"/>
      <c r="E588" s="27"/>
      <c r="F588" s="28"/>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7"/>
      <c r="D589" s="27"/>
      <c r="E589" s="27"/>
      <c r="F589" s="28"/>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7"/>
      <c r="D590" s="27"/>
      <c r="E590" s="27"/>
      <c r="F590" s="28"/>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7"/>
      <c r="D591" s="27"/>
      <c r="E591" s="27"/>
      <c r="F591" s="28"/>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7"/>
      <c r="D592" s="27"/>
      <c r="E592" s="27"/>
      <c r="F592" s="28"/>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7"/>
      <c r="D593" s="27"/>
      <c r="E593" s="27"/>
      <c r="F593" s="28"/>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7"/>
      <c r="D594" s="27"/>
      <c r="E594" s="27"/>
      <c r="F594" s="28"/>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7"/>
      <c r="D595" s="27"/>
      <c r="E595" s="27"/>
      <c r="F595" s="28"/>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7"/>
      <c r="D596" s="27"/>
      <c r="E596" s="27"/>
      <c r="F596" s="28"/>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7"/>
      <c r="D597" s="27"/>
      <c r="E597" s="27"/>
      <c r="F597" s="28"/>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7"/>
      <c r="D598" s="27"/>
      <c r="E598" s="27"/>
      <c r="F598" s="28"/>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7"/>
      <c r="D599" s="27"/>
      <c r="E599" s="27"/>
      <c r="F599" s="28"/>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7"/>
      <c r="D600" s="27"/>
      <c r="E600" s="27"/>
      <c r="F600" s="28"/>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7"/>
      <c r="D601" s="27"/>
      <c r="E601" s="27"/>
      <c r="F601" s="28"/>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7"/>
      <c r="D602" s="27"/>
      <c r="E602" s="27"/>
      <c r="F602" s="28"/>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7"/>
      <c r="D603" s="27"/>
      <c r="E603" s="27"/>
      <c r="F603" s="28"/>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7"/>
      <c r="D604" s="27"/>
      <c r="E604" s="27"/>
      <c r="F604" s="28"/>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7"/>
      <c r="D605" s="27"/>
      <c r="E605" s="27"/>
      <c r="F605" s="28"/>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7"/>
      <c r="D606" s="27"/>
      <c r="E606" s="27"/>
      <c r="F606" s="28"/>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7"/>
      <c r="D607" s="27"/>
      <c r="E607" s="27"/>
      <c r="F607" s="28"/>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7"/>
      <c r="D608" s="27"/>
      <c r="E608" s="27"/>
      <c r="F608" s="28"/>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7"/>
      <c r="D609" s="27"/>
      <c r="E609" s="27"/>
      <c r="F609" s="28"/>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7"/>
      <c r="D610" s="27"/>
      <c r="E610" s="27"/>
      <c r="F610" s="28"/>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7"/>
      <c r="D611" s="27"/>
      <c r="E611" s="27"/>
      <c r="F611" s="28"/>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7"/>
      <c r="D612" s="27"/>
      <c r="E612" s="27"/>
      <c r="F612" s="28"/>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7"/>
      <c r="D613" s="27"/>
      <c r="E613" s="27"/>
      <c r="F613" s="28"/>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7"/>
      <c r="D614" s="27"/>
      <c r="E614" s="27"/>
      <c r="F614" s="28"/>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7"/>
      <c r="D615" s="27"/>
      <c r="E615" s="27"/>
      <c r="F615" s="28"/>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7"/>
      <c r="D616" s="27"/>
      <c r="E616" s="27"/>
      <c r="F616" s="28"/>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7"/>
      <c r="D617" s="27"/>
      <c r="E617" s="27"/>
      <c r="F617" s="28"/>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7"/>
      <c r="D618" s="27"/>
      <c r="E618" s="27"/>
      <c r="F618" s="28"/>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7"/>
      <c r="D619" s="27"/>
      <c r="E619" s="27"/>
      <c r="F619" s="28"/>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7"/>
      <c r="D620" s="27"/>
      <c r="E620" s="27"/>
      <c r="F620" s="28"/>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7"/>
      <c r="D621" s="27"/>
      <c r="E621" s="27"/>
      <c r="F621" s="28"/>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7"/>
      <c r="D622" s="27"/>
      <c r="E622" s="27"/>
      <c r="F622" s="28"/>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7"/>
      <c r="D623" s="27"/>
      <c r="E623" s="27"/>
      <c r="F623" s="28"/>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7"/>
      <c r="D624" s="27"/>
      <c r="E624" s="27"/>
      <c r="F624" s="28"/>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7"/>
      <c r="D625" s="27"/>
      <c r="E625" s="27"/>
      <c r="F625" s="28"/>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7"/>
      <c r="D626" s="27"/>
      <c r="E626" s="27"/>
      <c r="F626" s="28"/>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7"/>
      <c r="D627" s="27"/>
      <c r="E627" s="27"/>
      <c r="F627" s="28"/>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7"/>
      <c r="D628" s="27"/>
      <c r="E628" s="27"/>
      <c r="F628" s="28"/>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7"/>
      <c r="D629" s="27"/>
      <c r="E629" s="27"/>
      <c r="F629" s="28"/>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7"/>
      <c r="D630" s="27"/>
      <c r="E630" s="27"/>
      <c r="F630" s="28"/>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7"/>
      <c r="D631" s="27"/>
      <c r="E631" s="27"/>
      <c r="F631" s="28"/>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7"/>
      <c r="D632" s="27"/>
      <c r="E632" s="27"/>
      <c r="F632" s="28"/>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7"/>
      <c r="D633" s="27"/>
      <c r="E633" s="27"/>
      <c r="F633" s="28"/>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7"/>
      <c r="D634" s="27"/>
      <c r="E634" s="27"/>
      <c r="F634" s="28"/>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7"/>
      <c r="D635" s="27"/>
      <c r="E635" s="27"/>
      <c r="F635" s="28"/>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7"/>
      <c r="D636" s="27"/>
      <c r="E636" s="27"/>
      <c r="F636" s="28"/>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7"/>
      <c r="D637" s="27"/>
      <c r="E637" s="27"/>
      <c r="F637" s="28"/>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7"/>
      <c r="D638" s="27"/>
      <c r="E638" s="27"/>
      <c r="F638" s="28"/>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7"/>
      <c r="D639" s="27"/>
      <c r="E639" s="27"/>
      <c r="F639" s="28"/>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7"/>
      <c r="D640" s="27"/>
      <c r="E640" s="27"/>
      <c r="F640" s="28"/>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7"/>
      <c r="D641" s="27"/>
      <c r="E641" s="27"/>
      <c r="F641" s="28"/>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7"/>
      <c r="D642" s="27"/>
      <c r="E642" s="27"/>
      <c r="F642" s="28"/>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7"/>
      <c r="D643" s="27"/>
      <c r="E643" s="27"/>
      <c r="F643" s="28"/>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7"/>
      <c r="D644" s="27"/>
      <c r="E644" s="27"/>
      <c r="F644" s="28"/>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G646" s="19"/>
      <c r="H646" s="19"/>
      <c r="I646" s="19"/>
      <c r="J646" s="19"/>
      <c r="K646" s="19"/>
      <c r="L646" s="19"/>
      <c r="M646" s="19"/>
      <c r="N646" s="19"/>
      <c r="O646" s="19"/>
      <c r="P646" s="19"/>
      <c r="Q646" s="19"/>
      <c r="R646" s="19"/>
      <c r="S646" s="19"/>
      <c r="T646" s="19"/>
      <c r="U646" s="19"/>
      <c r="V646" s="19"/>
      <c r="W646" s="19"/>
      <c r="X646" s="19"/>
      <c r="Y646" s="19"/>
      <c r="Z646"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577DE-07D4-46F1-8648-025E8F217388}">
  <sheetPr>
    <pageSetUpPr fitToPage="1"/>
  </sheetPr>
  <dimension ref="A1:Z648"/>
  <sheetViews>
    <sheetView view="pageBreakPreview" zoomScaleNormal="100" zoomScaleSheetLayoutView="100" workbookViewId="0">
      <selection activeCell="B46" sqref="B46"/>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7"/>
      <c r="D1" s="27"/>
      <c r="E1" s="27"/>
      <c r="F1" s="28"/>
      <c r="G1" s="19"/>
      <c r="H1" s="19"/>
      <c r="I1" s="19"/>
      <c r="J1" s="19"/>
      <c r="K1" s="19"/>
      <c r="L1" s="19"/>
      <c r="M1" s="19"/>
      <c r="N1" s="19"/>
      <c r="O1" s="19"/>
      <c r="P1" s="19"/>
      <c r="Q1" s="19"/>
      <c r="R1" s="19"/>
      <c r="S1" s="19"/>
      <c r="T1" s="19"/>
      <c r="U1" s="19"/>
      <c r="V1" s="19"/>
      <c r="W1" s="19"/>
      <c r="X1" s="19"/>
      <c r="Y1" s="19"/>
      <c r="Z1" s="19"/>
    </row>
    <row r="2" spans="1:26" ht="15.6" x14ac:dyDescent="0.25">
      <c r="A2" s="29" t="str">
        <f>General!A2</f>
        <v>PRENTON RUFC CHANGING ROOMS</v>
      </c>
      <c r="B2" s="19"/>
      <c r="C2" s="27"/>
      <c r="D2" s="27"/>
      <c r="E2" s="27"/>
      <c r="F2" s="28"/>
      <c r="G2" s="19"/>
      <c r="H2" s="19"/>
      <c r="I2" s="19"/>
      <c r="J2" s="19"/>
      <c r="K2" s="19"/>
      <c r="L2" s="19"/>
      <c r="M2" s="19"/>
      <c r="N2" s="19"/>
      <c r="O2" s="19"/>
      <c r="P2" s="19"/>
      <c r="Q2" s="19"/>
      <c r="R2" s="19"/>
      <c r="S2" s="19"/>
      <c r="T2" s="19"/>
      <c r="U2" s="19"/>
      <c r="V2" s="19"/>
      <c r="W2" s="19"/>
      <c r="X2" s="19"/>
      <c r="Y2" s="19"/>
      <c r="Z2" s="19"/>
    </row>
    <row r="3" spans="1:26" x14ac:dyDescent="0.25">
      <c r="A3" s="19"/>
      <c r="B3" s="19"/>
      <c r="C3" s="27"/>
      <c r="D3" s="27"/>
      <c r="E3" s="27"/>
      <c r="F3" s="28"/>
      <c r="G3" s="19"/>
      <c r="H3" s="19"/>
      <c r="I3" s="19"/>
      <c r="J3" s="19"/>
      <c r="K3" s="19"/>
      <c r="L3" s="19"/>
      <c r="M3" s="19"/>
      <c r="N3" s="19"/>
      <c r="O3" s="19"/>
      <c r="P3" s="19"/>
      <c r="Q3" s="19"/>
      <c r="R3" s="19"/>
      <c r="S3" s="19"/>
      <c r="T3" s="19"/>
      <c r="U3" s="19"/>
      <c r="V3" s="19"/>
      <c r="W3" s="19"/>
      <c r="X3" s="19"/>
      <c r="Y3" s="19"/>
      <c r="Z3" s="19"/>
    </row>
    <row r="4" spans="1:26" ht="15.6" x14ac:dyDescent="0.25">
      <c r="A4" s="29" t="s">
        <v>174</v>
      </c>
      <c r="B4" s="19"/>
      <c r="C4" s="27"/>
      <c r="D4" s="27"/>
      <c r="E4" s="27"/>
      <c r="F4" s="28"/>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7"/>
      <c r="D5" s="27"/>
      <c r="E5" s="27"/>
      <c r="F5" s="28"/>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30"/>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7" t="s">
        <v>20</v>
      </c>
      <c r="C8" s="24"/>
      <c r="D8" s="27"/>
      <c r="E8" s="18"/>
      <c r="F8" s="5"/>
      <c r="G8" s="19"/>
      <c r="H8" s="19"/>
      <c r="I8" s="19"/>
      <c r="J8" s="19"/>
      <c r="K8" s="19"/>
      <c r="L8" s="19"/>
      <c r="M8" s="19"/>
      <c r="N8" s="19"/>
      <c r="O8" s="19"/>
      <c r="P8" s="19"/>
      <c r="Q8" s="19"/>
      <c r="R8" s="19"/>
      <c r="S8" s="19"/>
      <c r="T8" s="19"/>
      <c r="U8" s="19"/>
      <c r="V8" s="19"/>
      <c r="W8" s="19"/>
      <c r="X8" s="19"/>
      <c r="Y8" s="19"/>
      <c r="Z8" s="19"/>
    </row>
    <row r="9" spans="1:26" x14ac:dyDescent="0.25">
      <c r="A9" s="14"/>
      <c r="B9" s="23"/>
      <c r="C9" s="24"/>
      <c r="D9" s="27"/>
      <c r="E9" s="18"/>
      <c r="F9" s="5"/>
      <c r="G9" s="19"/>
      <c r="H9" s="19"/>
      <c r="I9" s="19"/>
      <c r="J9" s="19"/>
      <c r="K9" s="19"/>
      <c r="L9" s="19"/>
      <c r="M9" s="19"/>
      <c r="N9" s="19"/>
      <c r="O9" s="19"/>
      <c r="P9" s="19"/>
      <c r="Q9" s="19"/>
      <c r="R9" s="19"/>
      <c r="S9" s="19"/>
      <c r="T9" s="19"/>
      <c r="U9" s="19"/>
      <c r="V9" s="19"/>
      <c r="W9" s="19"/>
      <c r="X9" s="19"/>
      <c r="Y9" s="19"/>
      <c r="Z9" s="19"/>
    </row>
    <row r="10" spans="1:26" x14ac:dyDescent="0.25">
      <c r="A10" s="14"/>
      <c r="B10" s="36" t="s">
        <v>89</v>
      </c>
      <c r="C10" s="24"/>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5"/>
      <c r="C11" s="24"/>
      <c r="D11" s="1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14">
        <f>MAX($A$7:A10)+1</f>
        <v>1</v>
      </c>
      <c r="B12" s="21" t="s">
        <v>90</v>
      </c>
      <c r="C12" s="16">
        <v>1</v>
      </c>
      <c r="D12" s="17" t="s">
        <v>44</v>
      </c>
      <c r="E12" s="18"/>
      <c r="F12" s="5">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4"/>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f>MAX($A$7:A13)+1</f>
        <v>2</v>
      </c>
      <c r="B14" s="21" t="s">
        <v>91</v>
      </c>
      <c r="C14" s="16">
        <v>1</v>
      </c>
      <c r="D14" s="17" t="s">
        <v>44</v>
      </c>
      <c r="E14" s="18"/>
      <c r="F14" s="5">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24"/>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36" t="s">
        <v>92</v>
      </c>
      <c r="C16" s="16"/>
      <c r="D16" s="1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16"/>
      <c r="D17" s="1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f>MAX($A$7:A17)+1</f>
        <v>3</v>
      </c>
      <c r="B18" s="21" t="s">
        <v>93</v>
      </c>
      <c r="C18" s="16">
        <v>4</v>
      </c>
      <c r="D18" s="17" t="s">
        <v>124</v>
      </c>
      <c r="E18" s="18"/>
      <c r="F18" s="5">
        <f>C18*E18</f>
        <v>0</v>
      </c>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c r="C19" s="24"/>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14">
        <f>MAX($A$7:A19)+1</f>
        <v>4</v>
      </c>
      <c r="B20" s="21" t="s">
        <v>95</v>
      </c>
      <c r="C20" s="16">
        <v>1</v>
      </c>
      <c r="D20" s="17" t="s">
        <v>44</v>
      </c>
      <c r="E20" s="18"/>
      <c r="F20" s="5">
        <f>C20*E20</f>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c r="C21" s="24"/>
      <c r="D21" s="17"/>
      <c r="E21" s="18"/>
      <c r="F21" s="5"/>
      <c r="G21" s="19"/>
      <c r="H21" s="19"/>
      <c r="I21" s="19"/>
      <c r="J21" s="19"/>
      <c r="K21" s="19"/>
      <c r="L21" s="19"/>
      <c r="M21" s="19"/>
      <c r="N21" s="19"/>
      <c r="O21" s="19"/>
      <c r="P21" s="19"/>
      <c r="Q21" s="19"/>
      <c r="R21" s="19"/>
      <c r="S21" s="19"/>
      <c r="T21" s="19"/>
      <c r="U21" s="19"/>
      <c r="V21" s="19"/>
      <c r="W21" s="19"/>
      <c r="X21" s="19"/>
      <c r="Y21" s="19"/>
      <c r="Z21" s="19"/>
    </row>
    <row r="22" spans="1:26" x14ac:dyDescent="0.25">
      <c r="A22" s="14"/>
      <c r="B22" s="36" t="s">
        <v>130</v>
      </c>
      <c r="C22" s="16"/>
      <c r="D22" s="17"/>
      <c r="E22" s="18"/>
      <c r="F22" s="5"/>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24"/>
      <c r="D23" s="17"/>
      <c r="E23" s="18"/>
      <c r="F23" s="5"/>
      <c r="G23" s="19"/>
      <c r="H23" s="19"/>
      <c r="I23" s="19"/>
      <c r="J23" s="19"/>
      <c r="K23" s="19"/>
      <c r="L23" s="19"/>
      <c r="M23" s="19"/>
      <c r="N23" s="19"/>
      <c r="O23" s="19"/>
      <c r="P23" s="19"/>
      <c r="Q23" s="19"/>
      <c r="R23" s="19"/>
      <c r="S23" s="19"/>
      <c r="T23" s="19"/>
      <c r="U23" s="19"/>
      <c r="V23" s="19"/>
      <c r="W23" s="19"/>
      <c r="X23" s="19"/>
      <c r="Y23" s="19"/>
      <c r="Z23" s="19"/>
    </row>
    <row r="24" spans="1:26" x14ac:dyDescent="0.25">
      <c r="A24" s="14">
        <f>MAX($A$7:A23)+1</f>
        <v>5</v>
      </c>
      <c r="B24" s="21" t="s">
        <v>182</v>
      </c>
      <c r="C24" s="16">
        <v>4</v>
      </c>
      <c r="D24" s="17" t="s">
        <v>124</v>
      </c>
      <c r="E24" s="18"/>
      <c r="F24" s="5">
        <f>C24*E24</f>
        <v>0</v>
      </c>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c r="C25" s="24"/>
      <c r="D25" s="17"/>
      <c r="E25" s="18"/>
      <c r="F25" s="5"/>
      <c r="G25" s="19"/>
      <c r="H25" s="19"/>
      <c r="I25" s="19"/>
      <c r="J25" s="19"/>
      <c r="K25" s="19"/>
      <c r="L25" s="19"/>
      <c r="M25" s="19"/>
      <c r="N25" s="19"/>
      <c r="O25" s="19"/>
      <c r="P25" s="19"/>
      <c r="Q25" s="19"/>
      <c r="R25" s="19"/>
      <c r="S25" s="19"/>
      <c r="T25" s="19"/>
      <c r="U25" s="19"/>
      <c r="V25" s="19"/>
      <c r="W25" s="19"/>
      <c r="X25" s="19"/>
      <c r="Y25" s="19"/>
      <c r="Z25" s="19"/>
    </row>
    <row r="26" spans="1:26" ht="26.4" x14ac:dyDescent="0.25">
      <c r="A26" s="14">
        <f>MAX($A$7:A25)+1</f>
        <v>6</v>
      </c>
      <c r="B26" s="21" t="s">
        <v>163</v>
      </c>
      <c r="C26" s="16">
        <v>4</v>
      </c>
      <c r="D26" s="17" t="s">
        <v>124</v>
      </c>
      <c r="E26" s="18"/>
      <c r="F26" s="5">
        <f>C26*E26</f>
        <v>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1"/>
      <c r="C27" s="24"/>
      <c r="D27" s="1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f>MAX($A$7:A27)+1</f>
        <v>7</v>
      </c>
      <c r="B28" s="21" t="s">
        <v>164</v>
      </c>
      <c r="C28" s="16">
        <v>4</v>
      </c>
      <c r="D28" s="17" t="s">
        <v>124</v>
      </c>
      <c r="E28" s="18"/>
      <c r="F28" s="5">
        <f>C28*E28</f>
        <v>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5"/>
      <c r="C29" s="24"/>
      <c r="D29" s="17"/>
      <c r="E29" s="18"/>
      <c r="F29" s="5"/>
      <c r="G29" s="19"/>
      <c r="H29" s="19"/>
      <c r="I29" s="19"/>
      <c r="J29" s="19"/>
      <c r="K29" s="19"/>
      <c r="L29" s="19"/>
      <c r="M29" s="19"/>
      <c r="N29" s="19"/>
      <c r="O29" s="19"/>
      <c r="P29" s="19"/>
      <c r="Q29" s="19"/>
      <c r="R29" s="19"/>
      <c r="S29" s="19"/>
      <c r="T29" s="19"/>
      <c r="U29" s="19"/>
      <c r="V29" s="19"/>
      <c r="W29" s="19"/>
      <c r="X29" s="19"/>
      <c r="Y29" s="19"/>
      <c r="Z29" s="19"/>
    </row>
    <row r="30" spans="1:26" ht="39.6" x14ac:dyDescent="0.25">
      <c r="A30" s="14">
        <f>MAX($A$7:A29)+1</f>
        <v>8</v>
      </c>
      <c r="B30" s="21" t="s">
        <v>183</v>
      </c>
      <c r="C30" s="16">
        <v>4</v>
      </c>
      <c r="D30" s="17" t="s">
        <v>124</v>
      </c>
      <c r="E30" s="18"/>
      <c r="F30" s="5">
        <f>C30*E30</f>
        <v>0</v>
      </c>
      <c r="G30" s="19"/>
      <c r="H30" s="19"/>
      <c r="I30" s="19"/>
      <c r="J30" s="19"/>
      <c r="K30" s="19"/>
      <c r="L30" s="19"/>
      <c r="M30" s="19"/>
      <c r="N30" s="19"/>
      <c r="O30" s="19"/>
      <c r="P30" s="19"/>
      <c r="Q30" s="19"/>
      <c r="R30" s="19"/>
      <c r="S30" s="19"/>
      <c r="T30" s="19"/>
      <c r="U30" s="19"/>
      <c r="V30" s="19"/>
      <c r="W30" s="19"/>
      <c r="X30" s="19"/>
      <c r="Y30" s="19"/>
      <c r="Z30" s="19"/>
    </row>
    <row r="31" spans="1:26" x14ac:dyDescent="0.25">
      <c r="A31" s="14"/>
      <c r="B31" s="25"/>
      <c r="C31" s="24"/>
      <c r="D31" s="17"/>
      <c r="E31" s="18"/>
      <c r="F31" s="5"/>
      <c r="G31" s="19"/>
      <c r="H31" s="19"/>
      <c r="I31" s="19"/>
      <c r="J31" s="19"/>
      <c r="K31" s="19"/>
      <c r="L31" s="19"/>
      <c r="M31" s="19"/>
      <c r="N31" s="19"/>
      <c r="O31" s="19"/>
      <c r="P31" s="19"/>
      <c r="Q31" s="19"/>
      <c r="R31" s="19"/>
      <c r="S31" s="19"/>
      <c r="T31" s="19"/>
      <c r="U31" s="19"/>
      <c r="V31" s="19"/>
      <c r="W31" s="19"/>
      <c r="X31" s="19"/>
      <c r="Y31" s="19"/>
      <c r="Z31" s="19"/>
    </row>
    <row r="32" spans="1:26" x14ac:dyDescent="0.25">
      <c r="A32" s="14"/>
      <c r="B32" s="21"/>
      <c r="C32" s="16"/>
      <c r="D32" s="17"/>
      <c r="E32" s="18"/>
      <c r="F32" s="5"/>
      <c r="G32" s="19"/>
      <c r="H32" s="19"/>
      <c r="I32" s="19"/>
      <c r="J32" s="19"/>
      <c r="K32" s="19"/>
      <c r="L32" s="19"/>
      <c r="M32" s="19"/>
      <c r="N32" s="19"/>
      <c r="O32" s="19"/>
      <c r="P32" s="19"/>
      <c r="Q32" s="19"/>
      <c r="R32" s="19"/>
      <c r="S32" s="19"/>
      <c r="T32" s="19"/>
      <c r="U32" s="19"/>
      <c r="V32" s="19"/>
      <c r="W32" s="19"/>
      <c r="X32" s="19"/>
      <c r="Y32" s="19"/>
      <c r="Z32" s="19"/>
    </row>
    <row r="33" spans="1:26" x14ac:dyDescent="0.25">
      <c r="A33" s="14"/>
      <c r="B33" s="21"/>
      <c r="C33" s="16"/>
      <c r="D33" s="17"/>
      <c r="E33" s="18"/>
      <c r="F33" s="5"/>
      <c r="G33" s="19"/>
      <c r="H33" s="19"/>
      <c r="I33" s="19"/>
      <c r="J33" s="19"/>
      <c r="K33" s="19"/>
      <c r="L33" s="19"/>
      <c r="M33" s="19"/>
      <c r="N33" s="19"/>
      <c r="O33" s="19"/>
      <c r="P33" s="19"/>
      <c r="Q33" s="19"/>
      <c r="R33" s="19"/>
      <c r="S33" s="19"/>
      <c r="T33" s="19"/>
      <c r="U33" s="19"/>
      <c r="V33" s="19"/>
      <c r="W33" s="19"/>
      <c r="X33" s="19"/>
      <c r="Y33" s="19"/>
      <c r="Z33" s="19"/>
    </row>
    <row r="34" spans="1:26" x14ac:dyDescent="0.25">
      <c r="A34" s="14"/>
      <c r="B34" s="21"/>
      <c r="C34" s="16"/>
      <c r="D34" s="17"/>
      <c r="E34" s="18"/>
      <c r="F34" s="5"/>
      <c r="G34" s="19"/>
      <c r="H34" s="19"/>
      <c r="I34" s="19"/>
      <c r="J34" s="19"/>
      <c r="K34" s="19"/>
      <c r="L34" s="19"/>
      <c r="M34" s="19"/>
      <c r="N34" s="19"/>
      <c r="O34" s="19"/>
      <c r="P34" s="19"/>
      <c r="Q34" s="19"/>
      <c r="R34" s="19"/>
      <c r="S34" s="19"/>
      <c r="T34" s="19"/>
      <c r="U34" s="19"/>
      <c r="V34" s="19"/>
      <c r="W34" s="19"/>
      <c r="X34" s="19"/>
      <c r="Y34" s="19"/>
      <c r="Z34" s="19"/>
    </row>
    <row r="35" spans="1:26" x14ac:dyDescent="0.25">
      <c r="A35" s="14"/>
      <c r="B35" s="21"/>
      <c r="C35" s="24"/>
      <c r="D35" s="17"/>
      <c r="E35" s="18"/>
      <c r="F35" s="5"/>
      <c r="G35" s="19"/>
      <c r="H35" s="19"/>
      <c r="I35" s="19"/>
      <c r="J35" s="19"/>
      <c r="K35" s="19"/>
      <c r="L35" s="19"/>
      <c r="M35" s="19"/>
      <c r="N35" s="19"/>
      <c r="O35" s="19"/>
      <c r="P35" s="19"/>
      <c r="Q35" s="19"/>
      <c r="R35" s="19"/>
      <c r="S35" s="19"/>
      <c r="T35" s="19"/>
      <c r="U35" s="19"/>
      <c r="V35" s="19"/>
      <c r="W35" s="19"/>
      <c r="X35" s="19"/>
      <c r="Y35" s="19"/>
      <c r="Z35" s="19"/>
    </row>
    <row r="36" spans="1:26" x14ac:dyDescent="0.25">
      <c r="A36" s="14"/>
      <c r="B36" s="21"/>
      <c r="C36" s="24"/>
      <c r="D36" s="17"/>
      <c r="E36" s="18"/>
      <c r="F36" s="5"/>
      <c r="G36" s="19"/>
      <c r="H36" s="19"/>
      <c r="I36" s="19"/>
      <c r="J36" s="19"/>
      <c r="K36" s="19"/>
      <c r="L36" s="19"/>
      <c r="M36" s="19"/>
      <c r="N36" s="19"/>
      <c r="O36" s="19"/>
      <c r="P36" s="19"/>
      <c r="Q36" s="19"/>
      <c r="R36" s="19"/>
      <c r="S36" s="19"/>
      <c r="T36" s="19"/>
      <c r="U36" s="19"/>
      <c r="V36" s="19"/>
      <c r="W36" s="19"/>
      <c r="X36" s="19"/>
      <c r="Y36" s="19"/>
      <c r="Z36" s="19"/>
    </row>
    <row r="37" spans="1:26" x14ac:dyDescent="0.25">
      <c r="A37" s="14"/>
      <c r="B37" s="21"/>
      <c r="C37" s="24"/>
      <c r="D37" s="17"/>
      <c r="E37" s="18"/>
      <c r="F37" s="5"/>
      <c r="G37" s="19"/>
      <c r="H37" s="19"/>
      <c r="I37" s="19"/>
      <c r="J37" s="19"/>
      <c r="K37" s="19"/>
      <c r="L37" s="19"/>
      <c r="M37" s="19"/>
      <c r="N37" s="19"/>
      <c r="O37" s="19"/>
      <c r="P37" s="19"/>
      <c r="Q37" s="19"/>
      <c r="R37" s="19"/>
      <c r="S37" s="19"/>
      <c r="T37" s="19"/>
      <c r="U37" s="19"/>
      <c r="V37" s="19"/>
      <c r="W37" s="19"/>
      <c r="X37" s="19"/>
      <c r="Y37" s="19"/>
      <c r="Z37" s="19"/>
    </row>
    <row r="38" spans="1:26" x14ac:dyDescent="0.25">
      <c r="A38" s="14"/>
      <c r="B38" s="21"/>
      <c r="C38" s="24"/>
      <c r="D38" s="17"/>
      <c r="E38" s="18"/>
      <c r="F38" s="5"/>
      <c r="G38" s="19"/>
      <c r="H38" s="19"/>
      <c r="I38" s="19"/>
      <c r="J38" s="19"/>
      <c r="K38" s="19"/>
      <c r="L38" s="19"/>
      <c r="M38" s="19"/>
      <c r="N38" s="19"/>
      <c r="O38" s="19"/>
      <c r="P38" s="19"/>
      <c r="Q38" s="19"/>
      <c r="R38" s="19"/>
      <c r="S38" s="19"/>
      <c r="T38" s="19"/>
      <c r="U38" s="19"/>
      <c r="V38" s="19"/>
      <c r="W38" s="19"/>
      <c r="X38" s="19"/>
      <c r="Y38" s="19"/>
      <c r="Z38" s="19"/>
    </row>
    <row r="39" spans="1:26" x14ac:dyDescent="0.25">
      <c r="A39" s="14"/>
      <c r="B39" s="21"/>
      <c r="C39" s="24"/>
      <c r="D39" s="17"/>
      <c r="E39" s="18"/>
      <c r="F39" s="5"/>
      <c r="G39" s="19"/>
      <c r="H39" s="19"/>
      <c r="I39" s="19"/>
      <c r="J39" s="19"/>
      <c r="K39" s="19"/>
      <c r="L39" s="19"/>
      <c r="M39" s="19"/>
      <c r="N39" s="19"/>
      <c r="O39" s="19"/>
      <c r="P39" s="19"/>
      <c r="Q39" s="19"/>
      <c r="R39" s="19"/>
      <c r="S39" s="19"/>
      <c r="T39" s="19"/>
      <c r="U39" s="19"/>
      <c r="V39" s="19"/>
      <c r="W39" s="19"/>
      <c r="X39" s="19"/>
      <c r="Y39" s="19"/>
      <c r="Z39" s="19"/>
    </row>
    <row r="40" spans="1:26" x14ac:dyDescent="0.25">
      <c r="A40" s="14"/>
      <c r="B40" s="21"/>
      <c r="C40" s="24"/>
      <c r="D40" s="17"/>
      <c r="E40" s="18"/>
      <c r="F40" s="5"/>
      <c r="G40" s="19"/>
      <c r="H40" s="19"/>
      <c r="I40" s="19"/>
      <c r="J40" s="19"/>
      <c r="K40" s="19"/>
      <c r="L40" s="19"/>
      <c r="M40" s="19"/>
      <c r="N40" s="19"/>
      <c r="O40" s="19"/>
      <c r="P40" s="19"/>
      <c r="Q40" s="19"/>
      <c r="R40" s="19"/>
      <c r="S40" s="19"/>
      <c r="T40" s="19"/>
      <c r="U40" s="19"/>
      <c r="V40" s="19"/>
      <c r="W40" s="19"/>
      <c r="X40" s="19"/>
      <c r="Y40" s="19"/>
      <c r="Z40" s="19"/>
    </row>
    <row r="41" spans="1:26" x14ac:dyDescent="0.25">
      <c r="A41" s="14"/>
      <c r="B41" s="21"/>
      <c r="C41" s="24"/>
      <c r="D41" s="17"/>
      <c r="E41" s="18"/>
      <c r="F41" s="5"/>
      <c r="G41" s="19"/>
      <c r="H41" s="19"/>
      <c r="I41" s="19"/>
      <c r="J41" s="19"/>
      <c r="K41" s="19"/>
      <c r="L41" s="19"/>
      <c r="M41" s="19"/>
      <c r="N41" s="19"/>
      <c r="O41" s="19"/>
      <c r="P41" s="19"/>
      <c r="Q41" s="19"/>
      <c r="R41" s="19"/>
      <c r="S41" s="19"/>
      <c r="T41" s="19"/>
      <c r="U41" s="19"/>
      <c r="V41" s="19"/>
      <c r="W41" s="19"/>
      <c r="X41" s="19"/>
      <c r="Y41" s="19"/>
      <c r="Z41" s="19"/>
    </row>
    <row r="42" spans="1:26" x14ac:dyDescent="0.25">
      <c r="A42" s="14"/>
      <c r="B42" s="36"/>
      <c r="C42" s="16"/>
      <c r="D42" s="17"/>
      <c r="E42" s="18"/>
      <c r="F42" s="5"/>
      <c r="G42" s="19"/>
      <c r="H42" s="19"/>
      <c r="I42" s="19"/>
      <c r="J42" s="19"/>
      <c r="K42" s="19"/>
      <c r="L42" s="19"/>
      <c r="M42" s="19"/>
      <c r="N42" s="19"/>
      <c r="O42" s="19"/>
      <c r="P42" s="19"/>
      <c r="Q42" s="19"/>
      <c r="R42" s="19"/>
      <c r="S42" s="19"/>
      <c r="T42" s="19"/>
      <c r="U42" s="19"/>
      <c r="V42" s="19"/>
      <c r="W42" s="19"/>
      <c r="X42" s="19"/>
      <c r="Y42" s="19"/>
      <c r="Z42" s="19"/>
    </row>
    <row r="43" spans="1:26" x14ac:dyDescent="0.25">
      <c r="A43" s="14"/>
      <c r="B43" s="47"/>
      <c r="C43" s="24"/>
      <c r="D43" s="17"/>
      <c r="E43" s="18"/>
      <c r="F43" s="5"/>
      <c r="G43" s="19"/>
      <c r="H43" s="19"/>
      <c r="I43" s="19"/>
      <c r="J43" s="19"/>
      <c r="K43" s="19"/>
      <c r="L43" s="19"/>
      <c r="M43" s="19"/>
      <c r="N43" s="19"/>
      <c r="O43" s="19"/>
      <c r="P43" s="19"/>
      <c r="Q43" s="19"/>
      <c r="R43" s="19"/>
      <c r="S43" s="19"/>
      <c r="T43" s="19"/>
      <c r="U43" s="19"/>
      <c r="V43" s="19"/>
      <c r="W43" s="19"/>
      <c r="X43" s="19"/>
      <c r="Y43" s="19"/>
      <c r="Z43" s="19"/>
    </row>
    <row r="44" spans="1:26" x14ac:dyDescent="0.25">
      <c r="A44" s="14"/>
      <c r="B44" s="21"/>
      <c r="C44" s="16"/>
      <c r="D44" s="17"/>
      <c r="E44" s="18"/>
      <c r="F44" s="5"/>
      <c r="G44" s="19"/>
      <c r="H44" s="19"/>
      <c r="I44" s="19"/>
      <c r="J44" s="19"/>
      <c r="K44" s="19"/>
      <c r="L44" s="19"/>
      <c r="M44" s="19"/>
      <c r="N44" s="19"/>
      <c r="O44" s="19"/>
      <c r="P44" s="19"/>
      <c r="Q44" s="19"/>
      <c r="R44" s="19"/>
      <c r="S44" s="19"/>
      <c r="T44" s="19"/>
      <c r="U44" s="19"/>
      <c r="V44" s="19"/>
      <c r="W44" s="19"/>
      <c r="X44" s="19"/>
      <c r="Y44" s="19"/>
      <c r="Z44" s="19"/>
    </row>
    <row r="45" spans="1:26" x14ac:dyDescent="0.25">
      <c r="A45" s="14"/>
      <c r="B45" s="21"/>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c r="B46" s="21"/>
      <c r="C46" s="16"/>
      <c r="D46" s="17"/>
      <c r="E46" s="18"/>
      <c r="F46" s="5"/>
      <c r="G46" s="19"/>
      <c r="H46" s="19"/>
      <c r="I46" s="19"/>
      <c r="J46" s="19"/>
      <c r="K46" s="19"/>
      <c r="L46" s="19"/>
      <c r="M46" s="19"/>
      <c r="N46" s="19"/>
      <c r="O46" s="19"/>
      <c r="P46" s="19"/>
      <c r="Q46" s="19"/>
      <c r="R46" s="19"/>
      <c r="S46" s="19"/>
      <c r="T46" s="19"/>
      <c r="U46" s="19"/>
      <c r="V46" s="19"/>
      <c r="W46" s="19"/>
      <c r="X46" s="19"/>
      <c r="Y46" s="19"/>
      <c r="Z46" s="19"/>
    </row>
    <row r="47" spans="1:26" x14ac:dyDescent="0.25">
      <c r="A47" s="14"/>
      <c r="B47" s="47"/>
      <c r="C47" s="24"/>
      <c r="D47" s="17"/>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c r="B48" s="36"/>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x14ac:dyDescent="0.25">
      <c r="A49" s="14"/>
      <c r="B49" s="47"/>
      <c r="C49" s="24"/>
      <c r="D49" s="17"/>
      <c r="E49" s="18"/>
      <c r="F49" s="5"/>
      <c r="G49" s="19"/>
      <c r="H49" s="19"/>
      <c r="I49" s="19"/>
      <c r="J49" s="19"/>
      <c r="K49" s="19"/>
      <c r="L49" s="19"/>
      <c r="M49" s="19"/>
      <c r="N49" s="19"/>
      <c r="O49" s="19"/>
      <c r="P49" s="19"/>
      <c r="Q49" s="19"/>
      <c r="R49" s="19"/>
      <c r="S49" s="19"/>
      <c r="T49" s="19"/>
      <c r="U49" s="19"/>
      <c r="V49" s="19"/>
      <c r="W49" s="19"/>
      <c r="X49" s="19"/>
      <c r="Y49" s="19"/>
      <c r="Z49" s="19"/>
    </row>
    <row r="50" spans="1:26" x14ac:dyDescent="0.25">
      <c r="A50" s="14"/>
      <c r="B50" s="21"/>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x14ac:dyDescent="0.25">
      <c r="A51" s="14"/>
      <c r="B51" s="47"/>
      <c r="C51" s="24"/>
      <c r="D51" s="17"/>
      <c r="E51" s="18"/>
      <c r="F51" s="5"/>
      <c r="G51" s="19"/>
      <c r="H51" s="19"/>
      <c r="I51" s="19"/>
      <c r="J51" s="19"/>
      <c r="K51" s="19"/>
      <c r="L51" s="19"/>
      <c r="M51" s="19"/>
      <c r="N51" s="19"/>
      <c r="O51" s="19"/>
      <c r="P51" s="19"/>
      <c r="Q51" s="19"/>
      <c r="R51" s="19"/>
      <c r="S51" s="19"/>
      <c r="T51" s="19"/>
      <c r="U51" s="19"/>
      <c r="V51" s="19"/>
      <c r="W51" s="19"/>
      <c r="X51" s="19"/>
      <c r="Y51" s="19"/>
      <c r="Z51" s="19"/>
    </row>
    <row r="52" spans="1:26" x14ac:dyDescent="0.25">
      <c r="A52" s="14"/>
      <c r="B52" s="21"/>
      <c r="C52" s="16"/>
      <c r="D52" s="17"/>
      <c r="E52" s="18"/>
      <c r="F52" s="5"/>
      <c r="G52" s="19"/>
      <c r="H52" s="19"/>
      <c r="I52" s="19"/>
      <c r="J52" s="19"/>
      <c r="K52" s="19"/>
      <c r="L52" s="19"/>
      <c r="M52" s="19"/>
      <c r="N52" s="19"/>
      <c r="O52" s="19"/>
      <c r="P52" s="19"/>
      <c r="Q52" s="19"/>
      <c r="R52" s="19"/>
      <c r="S52" s="19"/>
      <c r="T52" s="19"/>
      <c r="U52" s="19"/>
      <c r="V52" s="19"/>
      <c r="W52" s="19"/>
      <c r="X52" s="19"/>
      <c r="Y52" s="19"/>
      <c r="Z52" s="19"/>
    </row>
    <row r="53" spans="1:26" x14ac:dyDescent="0.25">
      <c r="A53" s="14"/>
      <c r="B53" s="21"/>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x14ac:dyDescent="0.25">
      <c r="A54" s="14"/>
      <c r="B54" s="21"/>
      <c r="C54" s="16"/>
      <c r="D54" s="17"/>
      <c r="E54" s="18"/>
      <c r="F54" s="5"/>
      <c r="G54" s="19"/>
      <c r="H54" s="19"/>
      <c r="I54" s="19"/>
      <c r="J54" s="19"/>
      <c r="K54" s="19"/>
      <c r="L54" s="19"/>
      <c r="M54" s="19"/>
      <c r="N54" s="19"/>
      <c r="O54" s="19"/>
      <c r="P54" s="19"/>
      <c r="Q54" s="19"/>
      <c r="R54" s="19"/>
      <c r="S54" s="19"/>
      <c r="T54" s="19"/>
      <c r="U54" s="19"/>
      <c r="V54" s="19"/>
      <c r="W54" s="19"/>
      <c r="X54" s="19"/>
      <c r="Y54" s="19"/>
      <c r="Z54" s="19"/>
    </row>
    <row r="55" spans="1:26" x14ac:dyDescent="0.25">
      <c r="A55" s="14"/>
      <c r="B55" s="21"/>
      <c r="C55" s="24"/>
      <c r="D55" s="17"/>
      <c r="E55" s="18"/>
      <c r="F55" s="5"/>
      <c r="G55" s="19"/>
      <c r="H55" s="19"/>
      <c r="I55" s="19"/>
      <c r="J55" s="19"/>
      <c r="K55" s="19"/>
      <c r="L55" s="19"/>
      <c r="M55" s="19"/>
      <c r="N55" s="19"/>
      <c r="O55" s="19"/>
      <c r="P55" s="19"/>
      <c r="Q55" s="19"/>
      <c r="R55" s="19"/>
      <c r="S55" s="19"/>
      <c r="T55" s="19"/>
      <c r="U55" s="19"/>
      <c r="V55" s="19"/>
      <c r="W55" s="19"/>
      <c r="X55" s="19"/>
      <c r="Y55" s="19"/>
      <c r="Z55" s="19"/>
    </row>
    <row r="56" spans="1:26" x14ac:dyDescent="0.25">
      <c r="A56" s="14"/>
      <c r="B56" s="36"/>
      <c r="C56" s="24"/>
      <c r="D56" s="17"/>
      <c r="E56" s="18"/>
      <c r="F56" s="5"/>
      <c r="G56" s="19"/>
      <c r="H56" s="19"/>
      <c r="I56" s="19"/>
      <c r="J56" s="19"/>
      <c r="K56" s="19"/>
      <c r="L56" s="19"/>
      <c r="M56" s="19"/>
      <c r="N56" s="19"/>
      <c r="O56" s="19"/>
      <c r="P56" s="19"/>
      <c r="Q56" s="19"/>
      <c r="R56" s="19"/>
      <c r="S56" s="19"/>
      <c r="T56" s="19"/>
      <c r="U56" s="19"/>
      <c r="V56" s="19"/>
      <c r="W56" s="19"/>
      <c r="X56" s="19"/>
      <c r="Y56" s="19"/>
      <c r="Z56" s="19"/>
    </row>
    <row r="57" spans="1:26" ht="25.2" customHeight="1" x14ac:dyDescent="0.25">
      <c r="A57" s="41"/>
      <c r="B57" s="42" t="s">
        <v>181</v>
      </c>
      <c r="C57" s="43"/>
      <c r="D57" s="44"/>
      <c r="E57" s="45"/>
      <c r="F57" s="46">
        <f>SUM(F7:F56)</f>
        <v>0</v>
      </c>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9"/>
      <c r="B58" s="19"/>
      <c r="C58" s="27"/>
      <c r="D58" s="27"/>
      <c r="E58" s="27"/>
      <c r="F58" s="28"/>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9"/>
      <c r="B59" s="19"/>
      <c r="C59" s="27"/>
      <c r="D59" s="27"/>
      <c r="E59" s="27"/>
      <c r="F59" s="28"/>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19"/>
      <c r="C60" s="27"/>
      <c r="D60" s="27"/>
      <c r="E60" s="27"/>
      <c r="F60" s="28"/>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19"/>
      <c r="C61" s="27"/>
      <c r="D61" s="27"/>
      <c r="E61" s="27"/>
      <c r="F61" s="28"/>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7"/>
      <c r="D62" s="27"/>
      <c r="E62" s="27"/>
      <c r="F62" s="28"/>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7"/>
      <c r="D63" s="27"/>
      <c r="E63" s="27"/>
      <c r="F63" s="28"/>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7"/>
      <c r="D64" s="27"/>
      <c r="E64" s="27"/>
      <c r="F64" s="28"/>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7"/>
      <c r="D65" s="27"/>
      <c r="E65" s="27"/>
      <c r="F65" s="28"/>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7"/>
      <c r="D66" s="27"/>
      <c r="E66" s="27"/>
      <c r="F66" s="28"/>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7"/>
      <c r="D67" s="27"/>
      <c r="E67" s="27"/>
      <c r="F67" s="28"/>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7"/>
      <c r="D68" s="27"/>
      <c r="E68" s="27"/>
      <c r="F68" s="28"/>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7"/>
      <c r="D69" s="27"/>
      <c r="E69" s="27"/>
      <c r="F69" s="28"/>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7"/>
      <c r="D70" s="27"/>
      <c r="E70" s="27"/>
      <c r="F70" s="28"/>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7"/>
      <c r="D71" s="27"/>
      <c r="E71" s="27"/>
      <c r="F71" s="28"/>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7"/>
      <c r="D72" s="27"/>
      <c r="E72" s="27"/>
      <c r="F72" s="28"/>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7"/>
      <c r="D73" s="27"/>
      <c r="E73" s="27"/>
      <c r="F73" s="28"/>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7"/>
      <c r="D74" s="27"/>
      <c r="E74" s="27"/>
      <c r="F74" s="28"/>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7"/>
      <c r="D75" s="27"/>
      <c r="E75" s="27"/>
      <c r="F75" s="28"/>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7"/>
      <c r="D76" s="27"/>
      <c r="E76" s="27"/>
      <c r="F76" s="28"/>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7"/>
      <c r="D77" s="27"/>
      <c r="E77" s="27"/>
      <c r="F77" s="28"/>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7"/>
      <c r="D78" s="27"/>
      <c r="E78" s="27"/>
      <c r="F78" s="28"/>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7"/>
      <c r="D79" s="27"/>
      <c r="E79" s="27"/>
      <c r="F79" s="28"/>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7"/>
      <c r="D80" s="27"/>
      <c r="E80" s="27"/>
      <c r="F80" s="28"/>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7"/>
      <c r="D81" s="27"/>
      <c r="E81" s="27"/>
      <c r="F81" s="28"/>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7"/>
      <c r="D82" s="27"/>
      <c r="E82" s="27"/>
      <c r="F82" s="28"/>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7"/>
      <c r="D83" s="27"/>
      <c r="E83" s="27"/>
      <c r="F83" s="28"/>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7"/>
      <c r="D84" s="27"/>
      <c r="E84" s="27"/>
      <c r="F84" s="28"/>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7"/>
      <c r="D85" s="27"/>
      <c r="E85" s="27"/>
      <c r="F85" s="28"/>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7"/>
      <c r="D86" s="27"/>
      <c r="E86" s="27"/>
      <c r="F86" s="28"/>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7"/>
      <c r="D87" s="27"/>
      <c r="E87" s="27"/>
      <c r="F87" s="28"/>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7"/>
      <c r="D88" s="27"/>
      <c r="E88" s="27"/>
      <c r="F88" s="28"/>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7"/>
      <c r="D89" s="27"/>
      <c r="E89" s="27"/>
      <c r="F89" s="28"/>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7"/>
      <c r="D90" s="27"/>
      <c r="E90" s="27"/>
      <c r="F90" s="28"/>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7"/>
      <c r="D91" s="27"/>
      <c r="E91" s="27"/>
      <c r="F91" s="28"/>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7"/>
      <c r="D92" s="27"/>
      <c r="E92" s="27"/>
      <c r="F92" s="28"/>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7"/>
      <c r="D93" s="27"/>
      <c r="E93" s="27"/>
      <c r="F93" s="28"/>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7"/>
      <c r="D94" s="27"/>
      <c r="E94" s="27"/>
      <c r="F94" s="28"/>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7"/>
      <c r="D95" s="27"/>
      <c r="E95" s="27"/>
      <c r="F95" s="28"/>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7"/>
      <c r="D96" s="27"/>
      <c r="E96" s="27"/>
      <c r="F96" s="28"/>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7"/>
      <c r="D97" s="27"/>
      <c r="E97" s="27"/>
      <c r="F97" s="28"/>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7"/>
      <c r="D98" s="27"/>
      <c r="E98" s="27"/>
      <c r="F98" s="28"/>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7"/>
      <c r="D99" s="27"/>
      <c r="E99" s="27"/>
      <c r="F99" s="28"/>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7"/>
      <c r="D100" s="27"/>
      <c r="E100" s="27"/>
      <c r="F100" s="28"/>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7"/>
      <c r="D101" s="27"/>
      <c r="E101" s="27"/>
      <c r="F101" s="28"/>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7"/>
      <c r="D102" s="27"/>
      <c r="E102" s="27"/>
      <c r="F102" s="28"/>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7"/>
      <c r="D103" s="27"/>
      <c r="E103" s="27"/>
      <c r="F103" s="28"/>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7"/>
      <c r="D104" s="27"/>
      <c r="E104" s="27"/>
      <c r="F104" s="28"/>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7"/>
      <c r="D105" s="27"/>
      <c r="E105" s="27"/>
      <c r="F105" s="28"/>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7"/>
      <c r="D106" s="27"/>
      <c r="E106" s="27"/>
      <c r="F106" s="28"/>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7"/>
      <c r="D107" s="27"/>
      <c r="E107" s="27"/>
      <c r="F107" s="28"/>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7"/>
      <c r="D108" s="27"/>
      <c r="E108" s="27"/>
      <c r="F108" s="28"/>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7"/>
      <c r="D109" s="27"/>
      <c r="E109" s="27"/>
      <c r="F109" s="28"/>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7"/>
      <c r="D110" s="27"/>
      <c r="E110" s="27"/>
      <c r="F110" s="28"/>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7"/>
      <c r="D111" s="27"/>
      <c r="E111" s="27"/>
      <c r="F111" s="28"/>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7"/>
      <c r="D112" s="27"/>
      <c r="E112" s="27"/>
      <c r="F112" s="28"/>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7"/>
      <c r="D113" s="27"/>
      <c r="E113" s="27"/>
      <c r="F113" s="28"/>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7"/>
      <c r="D114" s="27"/>
      <c r="E114" s="27"/>
      <c r="F114" s="28"/>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7"/>
      <c r="D115" s="27"/>
      <c r="E115" s="27"/>
      <c r="F115" s="28"/>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7"/>
      <c r="D116" s="27"/>
      <c r="E116" s="27"/>
      <c r="F116" s="28"/>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7"/>
      <c r="D117" s="27"/>
      <c r="E117" s="27"/>
      <c r="F117" s="28"/>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7"/>
      <c r="D118" s="27"/>
      <c r="E118" s="27"/>
      <c r="F118" s="28"/>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7"/>
      <c r="D119" s="27"/>
      <c r="E119" s="27"/>
      <c r="F119" s="28"/>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7"/>
      <c r="D120" s="27"/>
      <c r="E120" s="27"/>
      <c r="F120" s="28"/>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7"/>
      <c r="D121" s="27"/>
      <c r="E121" s="27"/>
      <c r="F121" s="28"/>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7"/>
      <c r="D122" s="27"/>
      <c r="E122" s="27"/>
      <c r="F122" s="28"/>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7"/>
      <c r="D123" s="27"/>
      <c r="E123" s="27"/>
      <c r="F123" s="28"/>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7"/>
      <c r="D124" s="27"/>
      <c r="E124" s="27"/>
      <c r="F124" s="28"/>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7"/>
      <c r="D125" s="27"/>
      <c r="E125" s="27"/>
      <c r="F125" s="28"/>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7"/>
      <c r="D126" s="27"/>
      <c r="E126" s="27"/>
      <c r="F126" s="28"/>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7"/>
      <c r="D127" s="27"/>
      <c r="E127" s="27"/>
      <c r="F127" s="28"/>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7"/>
      <c r="D128" s="27"/>
      <c r="E128" s="27"/>
      <c r="F128" s="28"/>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7"/>
      <c r="D129" s="27"/>
      <c r="E129" s="27"/>
      <c r="F129" s="28"/>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7"/>
      <c r="D130" s="27"/>
      <c r="E130" s="27"/>
      <c r="F130" s="28"/>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7"/>
      <c r="D131" s="27"/>
      <c r="E131" s="27"/>
      <c r="F131" s="28"/>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7"/>
      <c r="D132" s="27"/>
      <c r="E132" s="27"/>
      <c r="F132" s="28"/>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7"/>
      <c r="D133" s="27"/>
      <c r="E133" s="27"/>
      <c r="F133" s="28"/>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7"/>
      <c r="D134" s="27"/>
      <c r="E134" s="27"/>
      <c r="F134" s="28"/>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7"/>
      <c r="D135" s="27"/>
      <c r="E135" s="27"/>
      <c r="F135" s="28"/>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7"/>
      <c r="D136" s="27"/>
      <c r="E136" s="27"/>
      <c r="F136" s="28"/>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7"/>
      <c r="D137" s="27"/>
      <c r="E137" s="27"/>
      <c r="F137" s="28"/>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7"/>
      <c r="D138" s="27"/>
      <c r="E138" s="27"/>
      <c r="F138" s="28"/>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7"/>
      <c r="D139" s="27"/>
      <c r="E139" s="27"/>
      <c r="F139" s="28"/>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7"/>
      <c r="D140" s="27"/>
      <c r="E140" s="27"/>
      <c r="F140" s="28"/>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7"/>
      <c r="D141" s="27"/>
      <c r="E141" s="27"/>
      <c r="F141" s="28"/>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7"/>
      <c r="D142" s="27"/>
      <c r="E142" s="27"/>
      <c r="F142" s="28"/>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7"/>
      <c r="D143" s="27"/>
      <c r="E143" s="27"/>
      <c r="F143" s="28"/>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7"/>
      <c r="D144" s="27"/>
      <c r="E144" s="27"/>
      <c r="F144" s="28"/>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7"/>
      <c r="D145" s="27"/>
      <c r="E145" s="27"/>
      <c r="F145" s="28"/>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7"/>
      <c r="D146" s="27"/>
      <c r="E146" s="27"/>
      <c r="F146" s="28"/>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7"/>
      <c r="D147" s="27"/>
      <c r="E147" s="27"/>
      <c r="F147" s="28"/>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7"/>
      <c r="D148" s="27"/>
      <c r="E148" s="27"/>
      <c r="F148" s="28"/>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7"/>
      <c r="D149" s="27"/>
      <c r="E149" s="27"/>
      <c r="F149" s="28"/>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7"/>
      <c r="D150" s="27"/>
      <c r="E150" s="27"/>
      <c r="F150" s="28"/>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7"/>
      <c r="D151" s="27"/>
      <c r="E151" s="27"/>
      <c r="F151" s="28"/>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7"/>
      <c r="D152" s="27"/>
      <c r="E152" s="27"/>
      <c r="F152" s="28"/>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7"/>
      <c r="D153" s="27"/>
      <c r="E153" s="27"/>
      <c r="F153" s="28"/>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7"/>
      <c r="D154" s="27"/>
      <c r="E154" s="27"/>
      <c r="F154" s="28"/>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7"/>
      <c r="D155" s="27"/>
      <c r="E155" s="27"/>
      <c r="F155" s="28"/>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7"/>
      <c r="D156" s="27"/>
      <c r="E156" s="27"/>
      <c r="F156" s="28"/>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7"/>
      <c r="D157" s="27"/>
      <c r="E157" s="27"/>
      <c r="F157" s="28"/>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7"/>
      <c r="D158" s="27"/>
      <c r="E158" s="27"/>
      <c r="F158" s="28"/>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7"/>
      <c r="D159" s="27"/>
      <c r="E159" s="27"/>
      <c r="F159" s="28"/>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7"/>
      <c r="D160" s="27"/>
      <c r="E160" s="27"/>
      <c r="F160" s="28"/>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7"/>
      <c r="D161" s="27"/>
      <c r="E161" s="27"/>
      <c r="F161" s="28"/>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7"/>
      <c r="D162" s="27"/>
      <c r="E162" s="27"/>
      <c r="F162" s="28"/>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7"/>
      <c r="D163" s="27"/>
      <c r="E163" s="27"/>
      <c r="F163" s="28"/>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7"/>
      <c r="D164" s="27"/>
      <c r="E164" s="27"/>
      <c r="F164" s="28"/>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7"/>
      <c r="D165" s="27"/>
      <c r="E165" s="27"/>
      <c r="F165" s="28"/>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7"/>
      <c r="D166" s="27"/>
      <c r="E166" s="27"/>
      <c r="F166" s="28"/>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7"/>
      <c r="D167" s="27"/>
      <c r="E167" s="27"/>
      <c r="F167" s="28"/>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7"/>
      <c r="D168" s="27"/>
      <c r="E168" s="27"/>
      <c r="F168" s="28"/>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7"/>
      <c r="D169" s="27"/>
      <c r="E169" s="27"/>
      <c r="F169" s="28"/>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7"/>
      <c r="D170" s="27"/>
      <c r="E170" s="27"/>
      <c r="F170" s="28"/>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7"/>
      <c r="D171" s="27"/>
      <c r="E171" s="27"/>
      <c r="F171" s="28"/>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7"/>
      <c r="D172" s="27"/>
      <c r="E172" s="27"/>
      <c r="F172" s="28"/>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7"/>
      <c r="D173" s="27"/>
      <c r="E173" s="27"/>
      <c r="F173" s="28"/>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7"/>
      <c r="D174" s="27"/>
      <c r="E174" s="27"/>
      <c r="F174" s="28"/>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7"/>
      <c r="D175" s="27"/>
      <c r="E175" s="27"/>
      <c r="F175" s="28"/>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7"/>
      <c r="D176" s="27"/>
      <c r="E176" s="27"/>
      <c r="F176" s="28"/>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7"/>
      <c r="D177" s="27"/>
      <c r="E177" s="27"/>
      <c r="F177" s="28"/>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7"/>
      <c r="D178" s="27"/>
      <c r="E178" s="27"/>
      <c r="F178" s="28"/>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7"/>
      <c r="D179" s="27"/>
      <c r="E179" s="27"/>
      <c r="F179" s="28"/>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7"/>
      <c r="D180" s="27"/>
      <c r="E180" s="27"/>
      <c r="F180" s="28"/>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7"/>
      <c r="D181" s="27"/>
      <c r="E181" s="27"/>
      <c r="F181" s="28"/>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7"/>
      <c r="D182" s="27"/>
      <c r="E182" s="27"/>
      <c r="F182" s="28"/>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7"/>
      <c r="D183" s="27"/>
      <c r="E183" s="27"/>
      <c r="F183" s="28"/>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7"/>
      <c r="D184" s="27"/>
      <c r="E184" s="27"/>
      <c r="F184" s="28"/>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7"/>
      <c r="D185" s="27"/>
      <c r="E185" s="27"/>
      <c r="F185" s="28"/>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7"/>
      <c r="D186" s="27"/>
      <c r="E186" s="27"/>
      <c r="F186" s="28"/>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7"/>
      <c r="D187" s="27"/>
      <c r="E187" s="27"/>
      <c r="F187" s="28"/>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7"/>
      <c r="D188" s="27"/>
      <c r="E188" s="27"/>
      <c r="F188" s="28"/>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7"/>
      <c r="D189" s="27"/>
      <c r="E189" s="27"/>
      <c r="F189" s="28"/>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7"/>
      <c r="D190" s="27"/>
      <c r="E190" s="27"/>
      <c r="F190" s="28"/>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7"/>
      <c r="D191" s="27"/>
      <c r="E191" s="27"/>
      <c r="F191" s="28"/>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7"/>
      <c r="D192" s="27"/>
      <c r="E192" s="27"/>
      <c r="F192" s="28"/>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7"/>
      <c r="D193" s="27"/>
      <c r="E193" s="27"/>
      <c r="F193" s="28"/>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7"/>
      <c r="D194" s="27"/>
      <c r="E194" s="27"/>
      <c r="F194" s="28"/>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7"/>
      <c r="D195" s="27"/>
      <c r="E195" s="27"/>
      <c r="F195" s="28"/>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7"/>
      <c r="D196" s="27"/>
      <c r="E196" s="27"/>
      <c r="F196" s="28"/>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7"/>
      <c r="D197" s="27"/>
      <c r="E197" s="27"/>
      <c r="F197" s="28"/>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7"/>
      <c r="D198" s="27"/>
      <c r="E198" s="27"/>
      <c r="F198" s="28"/>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7"/>
      <c r="D199" s="27"/>
      <c r="E199" s="27"/>
      <c r="F199" s="28"/>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7"/>
      <c r="D200" s="27"/>
      <c r="E200" s="27"/>
      <c r="F200" s="28"/>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7"/>
      <c r="D201" s="27"/>
      <c r="E201" s="27"/>
      <c r="F201" s="28"/>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7"/>
      <c r="D202" s="27"/>
      <c r="E202" s="27"/>
      <c r="F202" s="28"/>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7"/>
      <c r="D203" s="27"/>
      <c r="E203" s="27"/>
      <c r="F203" s="28"/>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7"/>
      <c r="D204" s="27"/>
      <c r="E204" s="27"/>
      <c r="F204" s="28"/>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7"/>
      <c r="D205" s="27"/>
      <c r="E205" s="27"/>
      <c r="F205" s="28"/>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7"/>
      <c r="D206" s="27"/>
      <c r="E206" s="27"/>
      <c r="F206" s="28"/>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7"/>
      <c r="D207" s="27"/>
      <c r="E207" s="27"/>
      <c r="F207" s="28"/>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7"/>
      <c r="D208" s="27"/>
      <c r="E208" s="27"/>
      <c r="F208" s="28"/>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7"/>
      <c r="D209" s="27"/>
      <c r="E209" s="27"/>
      <c r="F209" s="28"/>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7"/>
      <c r="D210" s="27"/>
      <c r="E210" s="27"/>
      <c r="F210" s="28"/>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7"/>
      <c r="D211" s="27"/>
      <c r="E211" s="27"/>
      <c r="F211" s="28"/>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7"/>
      <c r="D212" s="27"/>
      <c r="E212" s="27"/>
      <c r="F212" s="28"/>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7"/>
      <c r="D213" s="27"/>
      <c r="E213" s="27"/>
      <c r="F213" s="28"/>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7"/>
      <c r="D214" s="27"/>
      <c r="E214" s="27"/>
      <c r="F214" s="28"/>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7"/>
      <c r="D215" s="27"/>
      <c r="E215" s="27"/>
      <c r="F215" s="28"/>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7"/>
      <c r="D216" s="27"/>
      <c r="E216" s="27"/>
      <c r="F216" s="28"/>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7"/>
      <c r="D217" s="27"/>
      <c r="E217" s="27"/>
      <c r="F217" s="28"/>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7"/>
      <c r="D218" s="27"/>
      <c r="E218" s="27"/>
      <c r="F218" s="28"/>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7"/>
      <c r="D219" s="27"/>
      <c r="E219" s="27"/>
      <c r="F219" s="28"/>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7"/>
      <c r="D220" s="27"/>
      <c r="E220" s="27"/>
      <c r="F220" s="28"/>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7"/>
      <c r="D221" s="27"/>
      <c r="E221" s="27"/>
      <c r="F221" s="28"/>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7"/>
      <c r="D222" s="27"/>
      <c r="E222" s="27"/>
      <c r="F222" s="28"/>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7"/>
      <c r="D223" s="27"/>
      <c r="E223" s="27"/>
      <c r="F223" s="28"/>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7"/>
      <c r="D224" s="27"/>
      <c r="E224" s="27"/>
      <c r="F224" s="28"/>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7"/>
      <c r="D225" s="27"/>
      <c r="E225" s="27"/>
      <c r="F225" s="28"/>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7"/>
      <c r="D226" s="27"/>
      <c r="E226" s="27"/>
      <c r="F226" s="28"/>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7"/>
      <c r="D227" s="27"/>
      <c r="E227" s="27"/>
      <c r="F227" s="28"/>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7"/>
      <c r="D228" s="27"/>
      <c r="E228" s="27"/>
      <c r="F228" s="28"/>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7"/>
      <c r="D229" s="27"/>
      <c r="E229" s="27"/>
      <c r="F229" s="28"/>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7"/>
      <c r="D230" s="27"/>
      <c r="E230" s="27"/>
      <c r="F230" s="28"/>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7"/>
      <c r="D231" s="27"/>
      <c r="E231" s="27"/>
      <c r="F231" s="28"/>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7"/>
      <c r="D232" s="27"/>
      <c r="E232" s="27"/>
      <c r="F232" s="28"/>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7"/>
      <c r="D233" s="27"/>
      <c r="E233" s="27"/>
      <c r="F233" s="28"/>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7"/>
      <c r="D234" s="27"/>
      <c r="E234" s="27"/>
      <c r="F234" s="28"/>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7"/>
      <c r="D235" s="27"/>
      <c r="E235" s="27"/>
      <c r="F235" s="28"/>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7"/>
      <c r="D236" s="27"/>
      <c r="E236" s="27"/>
      <c r="F236" s="28"/>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7"/>
      <c r="D237" s="27"/>
      <c r="E237" s="27"/>
      <c r="F237" s="28"/>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7"/>
      <c r="D238" s="27"/>
      <c r="E238" s="27"/>
      <c r="F238" s="28"/>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7"/>
      <c r="D239" s="27"/>
      <c r="E239" s="27"/>
      <c r="F239" s="28"/>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7"/>
      <c r="D240" s="27"/>
      <c r="E240" s="27"/>
      <c r="F240" s="28"/>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7"/>
      <c r="D241" s="27"/>
      <c r="E241" s="27"/>
      <c r="F241" s="28"/>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7"/>
      <c r="D242" s="27"/>
      <c r="E242" s="27"/>
      <c r="F242" s="28"/>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7"/>
      <c r="D243" s="27"/>
      <c r="E243" s="27"/>
      <c r="F243" s="28"/>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7"/>
      <c r="D244" s="27"/>
      <c r="E244" s="27"/>
      <c r="F244" s="28"/>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7"/>
      <c r="D245" s="27"/>
      <c r="E245" s="27"/>
      <c r="F245" s="28"/>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7"/>
      <c r="D246" s="27"/>
      <c r="E246" s="27"/>
      <c r="F246" s="28"/>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7"/>
      <c r="D247" s="27"/>
      <c r="E247" s="27"/>
      <c r="F247" s="28"/>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7"/>
      <c r="D248" s="27"/>
      <c r="E248" s="27"/>
      <c r="F248" s="28"/>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7"/>
      <c r="D249" s="27"/>
      <c r="E249" s="27"/>
      <c r="F249" s="28"/>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7"/>
      <c r="D250" s="27"/>
      <c r="E250" s="27"/>
      <c r="F250" s="28"/>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7"/>
      <c r="D251" s="27"/>
      <c r="E251" s="27"/>
      <c r="F251" s="28"/>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7"/>
      <c r="D252" s="27"/>
      <c r="E252" s="27"/>
      <c r="F252" s="28"/>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7"/>
      <c r="D253" s="27"/>
      <c r="E253" s="27"/>
      <c r="F253" s="28"/>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7"/>
      <c r="D254" s="27"/>
      <c r="E254" s="27"/>
      <c r="F254" s="28"/>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7"/>
      <c r="D255" s="27"/>
      <c r="E255" s="27"/>
      <c r="F255" s="28"/>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7"/>
      <c r="D256" s="27"/>
      <c r="E256" s="27"/>
      <c r="F256" s="28"/>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7"/>
      <c r="D257" s="27"/>
      <c r="E257" s="27"/>
      <c r="F257" s="28"/>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7"/>
      <c r="D258" s="27"/>
      <c r="E258" s="27"/>
      <c r="F258" s="28"/>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7"/>
      <c r="D259" s="27"/>
      <c r="E259" s="27"/>
      <c r="F259" s="28"/>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7"/>
      <c r="D260" s="27"/>
      <c r="E260" s="27"/>
      <c r="F260" s="28"/>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7"/>
      <c r="D261" s="27"/>
      <c r="E261" s="27"/>
      <c r="F261" s="28"/>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7"/>
      <c r="D262" s="27"/>
      <c r="E262" s="27"/>
      <c r="F262" s="28"/>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7"/>
      <c r="D263" s="27"/>
      <c r="E263" s="27"/>
      <c r="F263" s="28"/>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7"/>
      <c r="D264" s="27"/>
      <c r="E264" s="27"/>
      <c r="F264" s="28"/>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7"/>
      <c r="D265" s="27"/>
      <c r="E265" s="27"/>
      <c r="F265" s="28"/>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7"/>
      <c r="D266" s="27"/>
      <c r="E266" s="27"/>
      <c r="F266" s="28"/>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7"/>
      <c r="D267" s="27"/>
      <c r="E267" s="27"/>
      <c r="F267" s="28"/>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7"/>
      <c r="D268" s="27"/>
      <c r="E268" s="27"/>
      <c r="F268" s="28"/>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7"/>
      <c r="D269" s="27"/>
      <c r="E269" s="27"/>
      <c r="F269" s="28"/>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7"/>
      <c r="D270" s="27"/>
      <c r="E270" s="27"/>
      <c r="F270" s="28"/>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7"/>
      <c r="D271" s="27"/>
      <c r="E271" s="27"/>
      <c r="F271" s="28"/>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7"/>
      <c r="D272" s="27"/>
      <c r="E272" s="27"/>
      <c r="F272" s="28"/>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7"/>
      <c r="D273" s="27"/>
      <c r="E273" s="27"/>
      <c r="F273" s="28"/>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7"/>
      <c r="D274" s="27"/>
      <c r="E274" s="27"/>
      <c r="F274" s="28"/>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7"/>
      <c r="D275" s="27"/>
      <c r="E275" s="27"/>
      <c r="F275" s="28"/>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7"/>
      <c r="D276" s="27"/>
      <c r="E276" s="27"/>
      <c r="F276" s="28"/>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7"/>
      <c r="D277" s="27"/>
      <c r="E277" s="27"/>
      <c r="F277" s="28"/>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7"/>
      <c r="D278" s="27"/>
      <c r="E278" s="27"/>
      <c r="F278" s="28"/>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7"/>
      <c r="D279" s="27"/>
      <c r="E279" s="27"/>
      <c r="F279" s="28"/>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7"/>
      <c r="D280" s="27"/>
      <c r="E280" s="27"/>
      <c r="F280" s="28"/>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7"/>
      <c r="D281" s="27"/>
      <c r="E281" s="27"/>
      <c r="F281" s="28"/>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7"/>
      <c r="D282" s="27"/>
      <c r="E282" s="27"/>
      <c r="F282" s="28"/>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7"/>
      <c r="D283" s="27"/>
      <c r="E283" s="27"/>
      <c r="F283" s="28"/>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7"/>
      <c r="D284" s="27"/>
      <c r="E284" s="27"/>
      <c r="F284" s="28"/>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7"/>
      <c r="D285" s="27"/>
      <c r="E285" s="27"/>
      <c r="F285" s="28"/>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7"/>
      <c r="D286" s="27"/>
      <c r="E286" s="27"/>
      <c r="F286" s="28"/>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7"/>
      <c r="D287" s="27"/>
      <c r="E287" s="27"/>
      <c r="F287" s="28"/>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7"/>
      <c r="D288" s="27"/>
      <c r="E288" s="27"/>
      <c r="F288" s="28"/>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7"/>
      <c r="D289" s="27"/>
      <c r="E289" s="27"/>
      <c r="F289" s="28"/>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7"/>
      <c r="D290" s="27"/>
      <c r="E290" s="27"/>
      <c r="F290" s="28"/>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7"/>
      <c r="D291" s="27"/>
      <c r="E291" s="27"/>
      <c r="F291" s="28"/>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7"/>
      <c r="D292" s="27"/>
      <c r="E292" s="27"/>
      <c r="F292" s="28"/>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7"/>
      <c r="D293" s="27"/>
      <c r="E293" s="27"/>
      <c r="F293" s="28"/>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7"/>
      <c r="D294" s="27"/>
      <c r="E294" s="27"/>
      <c r="F294" s="28"/>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7"/>
      <c r="D295" s="27"/>
      <c r="E295" s="27"/>
      <c r="F295" s="28"/>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7"/>
      <c r="D296" s="27"/>
      <c r="E296" s="27"/>
      <c r="F296" s="28"/>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7"/>
      <c r="D297" s="27"/>
      <c r="E297" s="27"/>
      <c r="F297" s="28"/>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7"/>
      <c r="D298" s="27"/>
      <c r="E298" s="27"/>
      <c r="F298" s="28"/>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7"/>
      <c r="D299" s="27"/>
      <c r="E299" s="27"/>
      <c r="F299" s="28"/>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7"/>
      <c r="D300" s="27"/>
      <c r="E300" s="27"/>
      <c r="F300" s="28"/>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7"/>
      <c r="D301" s="27"/>
      <c r="E301" s="27"/>
      <c r="F301" s="28"/>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7"/>
      <c r="D302" s="27"/>
      <c r="E302" s="27"/>
      <c r="F302" s="28"/>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7"/>
      <c r="D303" s="27"/>
      <c r="E303" s="27"/>
      <c r="F303" s="28"/>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7"/>
      <c r="D304" s="27"/>
      <c r="E304" s="27"/>
      <c r="F304" s="28"/>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7"/>
      <c r="D305" s="27"/>
      <c r="E305" s="27"/>
      <c r="F305" s="28"/>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7"/>
      <c r="D306" s="27"/>
      <c r="E306" s="27"/>
      <c r="F306" s="28"/>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7"/>
      <c r="D307" s="27"/>
      <c r="E307" s="27"/>
      <c r="F307" s="28"/>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7"/>
      <c r="D308" s="27"/>
      <c r="E308" s="27"/>
      <c r="F308" s="28"/>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7"/>
      <c r="D309" s="27"/>
      <c r="E309" s="27"/>
      <c r="F309" s="28"/>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7"/>
      <c r="D310" s="27"/>
      <c r="E310" s="27"/>
      <c r="F310" s="28"/>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7"/>
      <c r="D311" s="27"/>
      <c r="E311" s="27"/>
      <c r="F311" s="28"/>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7"/>
      <c r="D312" s="27"/>
      <c r="E312" s="27"/>
      <c r="F312" s="28"/>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7"/>
      <c r="D313" s="27"/>
      <c r="E313" s="27"/>
      <c r="F313" s="28"/>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7"/>
      <c r="D314" s="27"/>
      <c r="E314" s="27"/>
      <c r="F314" s="28"/>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7"/>
      <c r="D315" s="27"/>
      <c r="E315" s="27"/>
      <c r="F315" s="28"/>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7"/>
      <c r="D316" s="27"/>
      <c r="E316" s="27"/>
      <c r="F316" s="28"/>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7"/>
      <c r="D317" s="27"/>
      <c r="E317" s="27"/>
      <c r="F317" s="28"/>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7"/>
      <c r="D318" s="27"/>
      <c r="E318" s="27"/>
      <c r="F318" s="28"/>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7"/>
      <c r="D319" s="27"/>
      <c r="E319" s="27"/>
      <c r="F319" s="28"/>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7"/>
      <c r="D320" s="27"/>
      <c r="E320" s="27"/>
      <c r="F320" s="28"/>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7"/>
      <c r="D321" s="27"/>
      <c r="E321" s="27"/>
      <c r="F321" s="28"/>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7"/>
      <c r="D322" s="27"/>
      <c r="E322" s="27"/>
      <c r="F322" s="28"/>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7"/>
      <c r="D323" s="27"/>
      <c r="E323" s="27"/>
      <c r="F323" s="28"/>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7"/>
      <c r="D324" s="27"/>
      <c r="E324" s="27"/>
      <c r="F324" s="28"/>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7"/>
      <c r="D325" s="27"/>
      <c r="E325" s="27"/>
      <c r="F325" s="28"/>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7"/>
      <c r="D326" s="27"/>
      <c r="E326" s="27"/>
      <c r="F326" s="28"/>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7"/>
      <c r="D327" s="27"/>
      <c r="E327" s="27"/>
      <c r="F327" s="28"/>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7"/>
      <c r="D328" s="27"/>
      <c r="E328" s="27"/>
      <c r="F328" s="28"/>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7"/>
      <c r="D329" s="27"/>
      <c r="E329" s="27"/>
      <c r="F329" s="28"/>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7"/>
      <c r="D330" s="27"/>
      <c r="E330" s="27"/>
      <c r="F330" s="28"/>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7"/>
      <c r="D331" s="27"/>
      <c r="E331" s="27"/>
      <c r="F331" s="28"/>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7"/>
      <c r="D332" s="27"/>
      <c r="E332" s="27"/>
      <c r="F332" s="28"/>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7"/>
      <c r="D333" s="27"/>
      <c r="E333" s="27"/>
      <c r="F333" s="28"/>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7"/>
      <c r="D334" s="27"/>
      <c r="E334" s="27"/>
      <c r="F334" s="28"/>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7"/>
      <c r="D335" s="27"/>
      <c r="E335" s="27"/>
      <c r="F335" s="28"/>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7"/>
      <c r="D336" s="27"/>
      <c r="E336" s="27"/>
      <c r="F336" s="28"/>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7"/>
      <c r="D337" s="27"/>
      <c r="E337" s="27"/>
      <c r="F337" s="28"/>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7"/>
      <c r="D338" s="27"/>
      <c r="E338" s="27"/>
      <c r="F338" s="28"/>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7"/>
      <c r="D339" s="27"/>
      <c r="E339" s="27"/>
      <c r="F339" s="28"/>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7"/>
      <c r="D340" s="27"/>
      <c r="E340" s="27"/>
      <c r="F340" s="28"/>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7"/>
      <c r="D341" s="27"/>
      <c r="E341" s="27"/>
      <c r="F341" s="28"/>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7"/>
      <c r="D342" s="27"/>
      <c r="E342" s="27"/>
      <c r="F342" s="28"/>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7"/>
      <c r="D343" s="27"/>
      <c r="E343" s="27"/>
      <c r="F343" s="28"/>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7"/>
      <c r="D344" s="27"/>
      <c r="E344" s="27"/>
      <c r="F344" s="28"/>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7"/>
      <c r="D345" s="27"/>
      <c r="E345" s="27"/>
      <c r="F345" s="28"/>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7"/>
      <c r="D346" s="27"/>
      <c r="E346" s="27"/>
      <c r="F346" s="28"/>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7"/>
      <c r="D347" s="27"/>
      <c r="E347" s="27"/>
      <c r="F347" s="28"/>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7"/>
      <c r="D348" s="27"/>
      <c r="E348" s="27"/>
      <c r="F348" s="28"/>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7"/>
      <c r="D349" s="27"/>
      <c r="E349" s="27"/>
      <c r="F349" s="28"/>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7"/>
      <c r="D350" s="27"/>
      <c r="E350" s="27"/>
      <c r="F350" s="28"/>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7"/>
      <c r="D351" s="27"/>
      <c r="E351" s="27"/>
      <c r="F351" s="28"/>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7"/>
      <c r="D352" s="27"/>
      <c r="E352" s="27"/>
      <c r="F352" s="28"/>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7"/>
      <c r="D353" s="27"/>
      <c r="E353" s="27"/>
      <c r="F353" s="28"/>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7"/>
      <c r="D354" s="27"/>
      <c r="E354" s="27"/>
      <c r="F354" s="28"/>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7"/>
      <c r="D355" s="27"/>
      <c r="E355" s="27"/>
      <c r="F355" s="28"/>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7"/>
      <c r="D356" s="27"/>
      <c r="E356" s="27"/>
      <c r="F356" s="28"/>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7"/>
      <c r="D357" s="27"/>
      <c r="E357" s="27"/>
      <c r="F357" s="28"/>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7"/>
      <c r="D358" s="27"/>
      <c r="E358" s="27"/>
      <c r="F358" s="28"/>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7"/>
      <c r="D359" s="27"/>
      <c r="E359" s="27"/>
      <c r="F359" s="28"/>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7"/>
      <c r="D360" s="27"/>
      <c r="E360" s="27"/>
      <c r="F360" s="28"/>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7"/>
      <c r="D361" s="27"/>
      <c r="E361" s="27"/>
      <c r="F361" s="28"/>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7"/>
      <c r="D362" s="27"/>
      <c r="E362" s="27"/>
      <c r="F362" s="28"/>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7"/>
      <c r="D363" s="27"/>
      <c r="E363" s="27"/>
      <c r="F363" s="28"/>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7"/>
      <c r="D364" s="27"/>
      <c r="E364" s="27"/>
      <c r="F364" s="28"/>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7"/>
      <c r="D365" s="27"/>
      <c r="E365" s="27"/>
      <c r="F365" s="28"/>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7"/>
      <c r="D366" s="27"/>
      <c r="E366" s="27"/>
      <c r="F366" s="28"/>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7"/>
      <c r="D367" s="27"/>
      <c r="E367" s="27"/>
      <c r="F367" s="28"/>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7"/>
      <c r="D368" s="27"/>
      <c r="E368" s="27"/>
      <c r="F368" s="28"/>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7"/>
      <c r="D369" s="27"/>
      <c r="E369" s="27"/>
      <c r="F369" s="28"/>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7"/>
      <c r="D370" s="27"/>
      <c r="E370" s="27"/>
      <c r="F370" s="28"/>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7"/>
      <c r="D371" s="27"/>
      <c r="E371" s="27"/>
      <c r="F371" s="28"/>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7"/>
      <c r="D372" s="27"/>
      <c r="E372" s="27"/>
      <c r="F372" s="28"/>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7"/>
      <c r="D373" s="27"/>
      <c r="E373" s="27"/>
      <c r="F373" s="28"/>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7"/>
      <c r="D374" s="27"/>
      <c r="E374" s="27"/>
      <c r="F374" s="28"/>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7"/>
      <c r="D375" s="27"/>
      <c r="E375" s="27"/>
      <c r="F375" s="28"/>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7"/>
      <c r="D376" s="27"/>
      <c r="E376" s="27"/>
      <c r="F376" s="28"/>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7"/>
      <c r="D377" s="27"/>
      <c r="E377" s="27"/>
      <c r="F377" s="28"/>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7"/>
      <c r="D378" s="27"/>
      <c r="E378" s="27"/>
      <c r="F378" s="28"/>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7"/>
      <c r="D379" s="27"/>
      <c r="E379" s="27"/>
      <c r="F379" s="28"/>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7"/>
      <c r="D380" s="27"/>
      <c r="E380" s="27"/>
      <c r="F380" s="28"/>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7"/>
      <c r="D381" s="27"/>
      <c r="E381" s="27"/>
      <c r="F381" s="28"/>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7"/>
      <c r="D382" s="27"/>
      <c r="E382" s="27"/>
      <c r="F382" s="28"/>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7"/>
      <c r="D383" s="27"/>
      <c r="E383" s="27"/>
      <c r="F383" s="28"/>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7"/>
      <c r="D384" s="27"/>
      <c r="E384" s="27"/>
      <c r="F384" s="28"/>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7"/>
      <c r="D385" s="27"/>
      <c r="E385" s="27"/>
      <c r="F385" s="28"/>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7"/>
      <c r="D386" s="27"/>
      <c r="E386" s="27"/>
      <c r="F386" s="28"/>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7"/>
      <c r="D387" s="27"/>
      <c r="E387" s="27"/>
      <c r="F387" s="28"/>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7"/>
      <c r="D388" s="27"/>
      <c r="E388" s="27"/>
      <c r="F388" s="28"/>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7"/>
      <c r="D389" s="27"/>
      <c r="E389" s="27"/>
      <c r="F389" s="28"/>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7"/>
      <c r="D390" s="27"/>
      <c r="E390" s="27"/>
      <c r="F390" s="28"/>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7"/>
      <c r="D391" s="27"/>
      <c r="E391" s="27"/>
      <c r="F391" s="28"/>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7"/>
      <c r="D392" s="27"/>
      <c r="E392" s="27"/>
      <c r="F392" s="28"/>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7"/>
      <c r="D393" s="27"/>
      <c r="E393" s="27"/>
      <c r="F393" s="28"/>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7"/>
      <c r="D394" s="27"/>
      <c r="E394" s="27"/>
      <c r="F394" s="28"/>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7"/>
      <c r="D395" s="27"/>
      <c r="E395" s="27"/>
      <c r="F395" s="28"/>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7"/>
      <c r="D396" s="27"/>
      <c r="E396" s="27"/>
      <c r="F396" s="28"/>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7"/>
      <c r="D397" s="27"/>
      <c r="E397" s="27"/>
      <c r="F397" s="28"/>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7"/>
      <c r="D398" s="27"/>
      <c r="E398" s="27"/>
      <c r="F398" s="28"/>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7"/>
      <c r="D399" s="27"/>
      <c r="E399" s="27"/>
      <c r="F399" s="28"/>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7"/>
      <c r="D400" s="27"/>
      <c r="E400" s="27"/>
      <c r="F400" s="28"/>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7"/>
      <c r="D401" s="27"/>
      <c r="E401" s="27"/>
      <c r="F401" s="28"/>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7"/>
      <c r="D402" s="27"/>
      <c r="E402" s="27"/>
      <c r="F402" s="28"/>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7"/>
      <c r="D403" s="27"/>
      <c r="E403" s="27"/>
      <c r="F403" s="28"/>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7"/>
      <c r="D404" s="27"/>
      <c r="E404" s="27"/>
      <c r="F404" s="28"/>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7"/>
      <c r="D405" s="27"/>
      <c r="E405" s="27"/>
      <c r="F405" s="28"/>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7"/>
      <c r="D406" s="27"/>
      <c r="E406" s="27"/>
      <c r="F406" s="28"/>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7"/>
      <c r="D407" s="27"/>
      <c r="E407" s="27"/>
      <c r="F407" s="28"/>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7"/>
      <c r="D408" s="27"/>
      <c r="E408" s="27"/>
      <c r="F408" s="28"/>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7"/>
      <c r="D409" s="27"/>
      <c r="E409" s="27"/>
      <c r="F409" s="28"/>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7"/>
      <c r="D410" s="27"/>
      <c r="E410" s="27"/>
      <c r="F410" s="28"/>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7"/>
      <c r="D411" s="27"/>
      <c r="E411" s="27"/>
      <c r="F411" s="28"/>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7"/>
      <c r="D412" s="27"/>
      <c r="E412" s="27"/>
      <c r="F412" s="28"/>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7"/>
      <c r="D413" s="27"/>
      <c r="E413" s="27"/>
      <c r="F413" s="28"/>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7"/>
      <c r="D414" s="27"/>
      <c r="E414" s="27"/>
      <c r="F414" s="28"/>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7"/>
      <c r="D415" s="27"/>
      <c r="E415" s="27"/>
      <c r="F415" s="28"/>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7"/>
      <c r="D416" s="27"/>
      <c r="E416" s="27"/>
      <c r="F416" s="28"/>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7"/>
      <c r="D417" s="27"/>
      <c r="E417" s="27"/>
      <c r="F417" s="28"/>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7"/>
      <c r="D418" s="27"/>
      <c r="E418" s="27"/>
      <c r="F418" s="28"/>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7"/>
      <c r="D419" s="27"/>
      <c r="E419" s="27"/>
      <c r="F419" s="28"/>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7"/>
      <c r="D420" s="27"/>
      <c r="E420" s="27"/>
      <c r="F420" s="28"/>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7"/>
      <c r="D421" s="27"/>
      <c r="E421" s="27"/>
      <c r="F421" s="28"/>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7"/>
      <c r="D422" s="27"/>
      <c r="E422" s="27"/>
      <c r="F422" s="28"/>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7"/>
      <c r="D423" s="27"/>
      <c r="E423" s="27"/>
      <c r="F423" s="28"/>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7"/>
      <c r="D424" s="27"/>
      <c r="E424" s="27"/>
      <c r="F424" s="28"/>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7"/>
      <c r="D425" s="27"/>
      <c r="E425" s="27"/>
      <c r="F425" s="28"/>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7"/>
      <c r="D426" s="27"/>
      <c r="E426" s="27"/>
      <c r="F426" s="28"/>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7"/>
      <c r="D427" s="27"/>
      <c r="E427" s="27"/>
      <c r="F427" s="28"/>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7"/>
      <c r="D428" s="27"/>
      <c r="E428" s="27"/>
      <c r="F428" s="28"/>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7"/>
      <c r="D429" s="27"/>
      <c r="E429" s="27"/>
      <c r="F429" s="28"/>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7"/>
      <c r="D430" s="27"/>
      <c r="E430" s="27"/>
      <c r="F430" s="28"/>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7"/>
      <c r="D431" s="27"/>
      <c r="E431" s="27"/>
      <c r="F431" s="28"/>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7"/>
      <c r="D432" s="27"/>
      <c r="E432" s="27"/>
      <c r="F432" s="28"/>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7"/>
      <c r="D433" s="27"/>
      <c r="E433" s="27"/>
      <c r="F433" s="28"/>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7"/>
      <c r="D434" s="27"/>
      <c r="E434" s="27"/>
      <c r="F434" s="28"/>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7"/>
      <c r="D435" s="27"/>
      <c r="E435" s="27"/>
      <c r="F435" s="28"/>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7"/>
      <c r="D436" s="27"/>
      <c r="E436" s="27"/>
      <c r="F436" s="28"/>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7"/>
      <c r="D437" s="27"/>
      <c r="E437" s="27"/>
      <c r="F437" s="28"/>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7"/>
      <c r="D438" s="27"/>
      <c r="E438" s="27"/>
      <c r="F438" s="28"/>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7"/>
      <c r="D439" s="27"/>
      <c r="E439" s="27"/>
      <c r="F439" s="28"/>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7"/>
      <c r="D440" s="27"/>
      <c r="E440" s="27"/>
      <c r="F440" s="28"/>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7"/>
      <c r="D441" s="27"/>
      <c r="E441" s="27"/>
      <c r="F441" s="28"/>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7"/>
      <c r="D442" s="27"/>
      <c r="E442" s="27"/>
      <c r="F442" s="28"/>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7"/>
      <c r="D443" s="27"/>
      <c r="E443" s="27"/>
      <c r="F443" s="28"/>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7"/>
      <c r="D444" s="27"/>
      <c r="E444" s="27"/>
      <c r="F444" s="28"/>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7"/>
      <c r="D445" s="27"/>
      <c r="E445" s="27"/>
      <c r="F445" s="28"/>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7"/>
      <c r="D446" s="27"/>
      <c r="E446" s="27"/>
      <c r="F446" s="28"/>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7"/>
      <c r="D447" s="27"/>
      <c r="E447" s="27"/>
      <c r="F447" s="28"/>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7"/>
      <c r="D448" s="27"/>
      <c r="E448" s="27"/>
      <c r="F448" s="28"/>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7"/>
      <c r="D449" s="27"/>
      <c r="E449" s="27"/>
      <c r="F449" s="28"/>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7"/>
      <c r="D450" s="27"/>
      <c r="E450" s="27"/>
      <c r="F450" s="28"/>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7"/>
      <c r="D451" s="27"/>
      <c r="E451" s="27"/>
      <c r="F451" s="28"/>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7"/>
      <c r="D452" s="27"/>
      <c r="E452" s="27"/>
      <c r="F452" s="28"/>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7"/>
      <c r="D453" s="27"/>
      <c r="E453" s="27"/>
      <c r="F453" s="28"/>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7"/>
      <c r="D454" s="27"/>
      <c r="E454" s="27"/>
      <c r="F454" s="28"/>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7"/>
      <c r="D455" s="27"/>
      <c r="E455" s="27"/>
      <c r="F455" s="28"/>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7"/>
      <c r="D456" s="27"/>
      <c r="E456" s="27"/>
      <c r="F456" s="28"/>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7"/>
      <c r="D457" s="27"/>
      <c r="E457" s="27"/>
      <c r="F457" s="28"/>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7"/>
      <c r="D458" s="27"/>
      <c r="E458" s="27"/>
      <c r="F458" s="28"/>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7"/>
      <c r="D459" s="27"/>
      <c r="E459" s="27"/>
      <c r="F459" s="28"/>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7"/>
      <c r="D460" s="27"/>
      <c r="E460" s="27"/>
      <c r="F460" s="28"/>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7"/>
      <c r="D461" s="27"/>
      <c r="E461" s="27"/>
      <c r="F461" s="28"/>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7"/>
      <c r="D462" s="27"/>
      <c r="E462" s="27"/>
      <c r="F462" s="28"/>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7"/>
      <c r="D463" s="27"/>
      <c r="E463" s="27"/>
      <c r="F463" s="28"/>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7"/>
      <c r="D464" s="27"/>
      <c r="E464" s="27"/>
      <c r="F464" s="28"/>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7"/>
      <c r="D465" s="27"/>
      <c r="E465" s="27"/>
      <c r="F465" s="28"/>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7"/>
      <c r="D466" s="27"/>
      <c r="E466" s="27"/>
      <c r="F466" s="28"/>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7"/>
      <c r="D467" s="27"/>
      <c r="E467" s="27"/>
      <c r="F467" s="28"/>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7"/>
      <c r="D468" s="27"/>
      <c r="E468" s="27"/>
      <c r="F468" s="28"/>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7"/>
      <c r="D469" s="27"/>
      <c r="E469" s="27"/>
      <c r="F469" s="28"/>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7"/>
      <c r="D470" s="27"/>
      <c r="E470" s="27"/>
      <c r="F470" s="28"/>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7"/>
      <c r="D471" s="27"/>
      <c r="E471" s="27"/>
      <c r="F471" s="28"/>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7"/>
      <c r="D472" s="27"/>
      <c r="E472" s="27"/>
      <c r="F472" s="28"/>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7"/>
      <c r="D473" s="27"/>
      <c r="E473" s="27"/>
      <c r="F473" s="28"/>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7"/>
      <c r="D474" s="27"/>
      <c r="E474" s="27"/>
      <c r="F474" s="28"/>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7"/>
      <c r="D475" s="27"/>
      <c r="E475" s="27"/>
      <c r="F475" s="28"/>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7"/>
      <c r="D476" s="27"/>
      <c r="E476" s="27"/>
      <c r="F476" s="28"/>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7"/>
      <c r="D477" s="27"/>
      <c r="E477" s="27"/>
      <c r="F477" s="28"/>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7"/>
      <c r="D478" s="27"/>
      <c r="E478" s="27"/>
      <c r="F478" s="28"/>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7"/>
      <c r="D479" s="27"/>
      <c r="E479" s="27"/>
      <c r="F479" s="28"/>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7"/>
      <c r="D480" s="27"/>
      <c r="E480" s="27"/>
      <c r="F480" s="28"/>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7"/>
      <c r="D481" s="27"/>
      <c r="E481" s="27"/>
      <c r="F481" s="28"/>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7"/>
      <c r="D482" s="27"/>
      <c r="E482" s="27"/>
      <c r="F482" s="28"/>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7"/>
      <c r="D483" s="27"/>
      <c r="E483" s="27"/>
      <c r="F483" s="28"/>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7"/>
      <c r="D484" s="27"/>
      <c r="E484" s="27"/>
      <c r="F484" s="28"/>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7"/>
      <c r="D485" s="27"/>
      <c r="E485" s="27"/>
      <c r="F485" s="28"/>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7"/>
      <c r="D486" s="27"/>
      <c r="E486" s="27"/>
      <c r="F486" s="28"/>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7"/>
      <c r="D487" s="27"/>
      <c r="E487" s="27"/>
      <c r="F487" s="28"/>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7"/>
      <c r="D488" s="27"/>
      <c r="E488" s="27"/>
      <c r="F488" s="28"/>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7"/>
      <c r="D489" s="27"/>
      <c r="E489" s="27"/>
      <c r="F489" s="28"/>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7"/>
      <c r="D490" s="27"/>
      <c r="E490" s="27"/>
      <c r="F490" s="28"/>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7"/>
      <c r="D491" s="27"/>
      <c r="E491" s="27"/>
      <c r="F491" s="28"/>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7"/>
      <c r="D492" s="27"/>
      <c r="E492" s="27"/>
      <c r="F492" s="28"/>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7"/>
      <c r="D493" s="27"/>
      <c r="E493" s="27"/>
      <c r="F493" s="28"/>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7"/>
      <c r="D494" s="27"/>
      <c r="E494" s="27"/>
      <c r="F494" s="28"/>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7"/>
      <c r="D495" s="27"/>
      <c r="E495" s="27"/>
      <c r="F495" s="28"/>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7"/>
      <c r="D496" s="27"/>
      <c r="E496" s="27"/>
      <c r="F496" s="28"/>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7"/>
      <c r="D497" s="27"/>
      <c r="E497" s="27"/>
      <c r="F497" s="28"/>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7"/>
      <c r="D498" s="27"/>
      <c r="E498" s="27"/>
      <c r="F498" s="28"/>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7"/>
      <c r="D499" s="27"/>
      <c r="E499" s="27"/>
      <c r="F499" s="28"/>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7"/>
      <c r="D500" s="27"/>
      <c r="E500" s="27"/>
      <c r="F500" s="28"/>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7"/>
      <c r="D501" s="27"/>
      <c r="E501" s="27"/>
      <c r="F501" s="28"/>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7"/>
      <c r="D502" s="27"/>
      <c r="E502" s="27"/>
      <c r="F502" s="28"/>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7"/>
      <c r="D503" s="27"/>
      <c r="E503" s="27"/>
      <c r="F503" s="28"/>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7"/>
      <c r="D504" s="27"/>
      <c r="E504" s="27"/>
      <c r="F504" s="28"/>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7"/>
      <c r="D505" s="27"/>
      <c r="E505" s="27"/>
      <c r="F505" s="28"/>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7"/>
      <c r="D506" s="27"/>
      <c r="E506" s="27"/>
      <c r="F506" s="28"/>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7"/>
      <c r="D507" s="27"/>
      <c r="E507" s="27"/>
      <c r="F507" s="28"/>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7"/>
      <c r="D508" s="27"/>
      <c r="E508" s="27"/>
      <c r="F508" s="28"/>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7"/>
      <c r="D509" s="27"/>
      <c r="E509" s="27"/>
      <c r="F509" s="28"/>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7"/>
      <c r="D510" s="27"/>
      <c r="E510" s="27"/>
      <c r="F510" s="28"/>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7"/>
      <c r="D511" s="27"/>
      <c r="E511" s="27"/>
      <c r="F511" s="28"/>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7"/>
      <c r="D512" s="27"/>
      <c r="E512" s="27"/>
      <c r="F512" s="28"/>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7"/>
      <c r="D513" s="27"/>
      <c r="E513" s="27"/>
      <c r="F513" s="28"/>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7"/>
      <c r="D514" s="27"/>
      <c r="E514" s="27"/>
      <c r="F514" s="28"/>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7"/>
      <c r="D515" s="27"/>
      <c r="E515" s="27"/>
      <c r="F515" s="28"/>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7"/>
      <c r="D516" s="27"/>
      <c r="E516" s="27"/>
      <c r="F516" s="28"/>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7"/>
      <c r="D517" s="27"/>
      <c r="E517" s="27"/>
      <c r="F517" s="28"/>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7"/>
      <c r="D518" s="27"/>
      <c r="E518" s="27"/>
      <c r="F518" s="28"/>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7"/>
      <c r="D519" s="27"/>
      <c r="E519" s="27"/>
      <c r="F519" s="28"/>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7"/>
      <c r="D520" s="27"/>
      <c r="E520" s="27"/>
      <c r="F520" s="28"/>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7"/>
      <c r="D521" s="27"/>
      <c r="E521" s="27"/>
      <c r="F521" s="28"/>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7"/>
      <c r="D522" s="27"/>
      <c r="E522" s="27"/>
      <c r="F522" s="28"/>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7"/>
      <c r="D523" s="27"/>
      <c r="E523" s="27"/>
      <c r="F523" s="28"/>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7"/>
      <c r="D524" s="27"/>
      <c r="E524" s="27"/>
      <c r="F524" s="28"/>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7"/>
      <c r="D525" s="27"/>
      <c r="E525" s="27"/>
      <c r="F525" s="28"/>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7"/>
      <c r="D526" s="27"/>
      <c r="E526" s="27"/>
      <c r="F526" s="28"/>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7"/>
      <c r="D527" s="27"/>
      <c r="E527" s="27"/>
      <c r="F527" s="28"/>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7"/>
      <c r="D528" s="27"/>
      <c r="E528" s="27"/>
      <c r="F528" s="28"/>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7"/>
      <c r="D529" s="27"/>
      <c r="E529" s="27"/>
      <c r="F529" s="28"/>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7"/>
      <c r="D530" s="27"/>
      <c r="E530" s="27"/>
      <c r="F530" s="28"/>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7"/>
      <c r="D531" s="27"/>
      <c r="E531" s="27"/>
      <c r="F531" s="28"/>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7"/>
      <c r="D532" s="27"/>
      <c r="E532" s="27"/>
      <c r="F532" s="28"/>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7"/>
      <c r="D533" s="27"/>
      <c r="E533" s="27"/>
      <c r="F533" s="28"/>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7"/>
      <c r="D534" s="27"/>
      <c r="E534" s="27"/>
      <c r="F534" s="28"/>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7"/>
      <c r="D535" s="27"/>
      <c r="E535" s="27"/>
      <c r="F535" s="28"/>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7"/>
      <c r="D536" s="27"/>
      <c r="E536" s="27"/>
      <c r="F536" s="28"/>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7"/>
      <c r="D537" s="27"/>
      <c r="E537" s="27"/>
      <c r="F537" s="28"/>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7"/>
      <c r="D538" s="27"/>
      <c r="E538" s="27"/>
      <c r="F538" s="28"/>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7"/>
      <c r="D539" s="27"/>
      <c r="E539" s="27"/>
      <c r="F539" s="28"/>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7"/>
      <c r="D540" s="27"/>
      <c r="E540" s="27"/>
      <c r="F540" s="28"/>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7"/>
      <c r="D541" s="27"/>
      <c r="E541" s="27"/>
      <c r="F541" s="28"/>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7"/>
      <c r="D542" s="27"/>
      <c r="E542" s="27"/>
      <c r="F542" s="28"/>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7"/>
      <c r="D543" s="27"/>
      <c r="E543" s="27"/>
      <c r="F543" s="28"/>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7"/>
      <c r="D544" s="27"/>
      <c r="E544" s="27"/>
      <c r="F544" s="28"/>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7"/>
      <c r="D545" s="27"/>
      <c r="E545" s="27"/>
      <c r="F545" s="28"/>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7"/>
      <c r="D546" s="27"/>
      <c r="E546" s="27"/>
      <c r="F546" s="28"/>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7"/>
      <c r="D547" s="27"/>
      <c r="E547" s="27"/>
      <c r="F547" s="28"/>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7"/>
      <c r="D548" s="27"/>
      <c r="E548" s="27"/>
      <c r="F548" s="28"/>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7"/>
      <c r="D549" s="27"/>
      <c r="E549" s="27"/>
      <c r="F549" s="28"/>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7"/>
      <c r="D550" s="27"/>
      <c r="E550" s="27"/>
      <c r="F550" s="28"/>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7"/>
      <c r="D551" s="27"/>
      <c r="E551" s="27"/>
      <c r="F551" s="28"/>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7"/>
      <c r="D552" s="27"/>
      <c r="E552" s="27"/>
      <c r="F552" s="28"/>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7"/>
      <c r="D553" s="27"/>
      <c r="E553" s="27"/>
      <c r="F553" s="28"/>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7"/>
      <c r="D554" s="27"/>
      <c r="E554" s="27"/>
      <c r="F554" s="28"/>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7"/>
      <c r="D555" s="27"/>
      <c r="E555" s="27"/>
      <c r="F555" s="28"/>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7"/>
      <c r="D556" s="27"/>
      <c r="E556" s="27"/>
      <c r="F556" s="28"/>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7"/>
      <c r="D557" s="27"/>
      <c r="E557" s="27"/>
      <c r="F557" s="28"/>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7"/>
      <c r="D558" s="27"/>
      <c r="E558" s="27"/>
      <c r="F558" s="28"/>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7"/>
      <c r="D559" s="27"/>
      <c r="E559" s="27"/>
      <c r="F559" s="28"/>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7"/>
      <c r="D560" s="27"/>
      <c r="E560" s="27"/>
      <c r="F560" s="28"/>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7"/>
      <c r="D561" s="27"/>
      <c r="E561" s="27"/>
      <c r="F561" s="28"/>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7"/>
      <c r="D562" s="27"/>
      <c r="E562" s="27"/>
      <c r="F562" s="28"/>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7"/>
      <c r="D563" s="27"/>
      <c r="E563" s="27"/>
      <c r="F563" s="28"/>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7"/>
      <c r="D564" s="27"/>
      <c r="E564" s="27"/>
      <c r="F564" s="28"/>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7"/>
      <c r="D565" s="27"/>
      <c r="E565" s="27"/>
      <c r="F565" s="28"/>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7"/>
      <c r="D566" s="27"/>
      <c r="E566" s="27"/>
      <c r="F566" s="28"/>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7"/>
      <c r="D567" s="27"/>
      <c r="E567" s="27"/>
      <c r="F567" s="28"/>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7"/>
      <c r="D568" s="27"/>
      <c r="E568" s="27"/>
      <c r="F568" s="28"/>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7"/>
      <c r="D569" s="27"/>
      <c r="E569" s="27"/>
      <c r="F569" s="28"/>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7"/>
      <c r="D570" s="27"/>
      <c r="E570" s="27"/>
      <c r="F570" s="28"/>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7"/>
      <c r="D571" s="27"/>
      <c r="E571" s="27"/>
      <c r="F571" s="28"/>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7"/>
      <c r="D572" s="27"/>
      <c r="E572" s="27"/>
      <c r="F572" s="28"/>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7"/>
      <c r="D573" s="27"/>
      <c r="E573" s="27"/>
      <c r="F573" s="28"/>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7"/>
      <c r="D574" s="27"/>
      <c r="E574" s="27"/>
      <c r="F574" s="28"/>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7"/>
      <c r="D575" s="27"/>
      <c r="E575" s="27"/>
      <c r="F575" s="28"/>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7"/>
      <c r="D576" s="27"/>
      <c r="E576" s="27"/>
      <c r="F576" s="28"/>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7"/>
      <c r="D577" s="27"/>
      <c r="E577" s="27"/>
      <c r="F577" s="28"/>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7"/>
      <c r="D578" s="27"/>
      <c r="E578" s="27"/>
      <c r="F578" s="28"/>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7"/>
      <c r="D579" s="27"/>
      <c r="E579" s="27"/>
      <c r="F579" s="28"/>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7"/>
      <c r="D580" s="27"/>
      <c r="E580" s="27"/>
      <c r="F580" s="28"/>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7"/>
      <c r="D581" s="27"/>
      <c r="E581" s="27"/>
      <c r="F581" s="28"/>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7"/>
      <c r="D582" s="27"/>
      <c r="E582" s="27"/>
      <c r="F582" s="28"/>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7"/>
      <c r="D583" s="27"/>
      <c r="E583" s="27"/>
      <c r="F583" s="28"/>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7"/>
      <c r="D584" s="27"/>
      <c r="E584" s="27"/>
      <c r="F584" s="28"/>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7"/>
      <c r="D585" s="27"/>
      <c r="E585" s="27"/>
      <c r="F585" s="28"/>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7"/>
      <c r="D586" s="27"/>
      <c r="E586" s="27"/>
      <c r="F586" s="28"/>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7"/>
      <c r="D587" s="27"/>
      <c r="E587" s="27"/>
      <c r="F587" s="28"/>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7"/>
      <c r="D588" s="27"/>
      <c r="E588" s="27"/>
      <c r="F588" s="28"/>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7"/>
      <c r="D589" s="27"/>
      <c r="E589" s="27"/>
      <c r="F589" s="28"/>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7"/>
      <c r="D590" s="27"/>
      <c r="E590" s="27"/>
      <c r="F590" s="28"/>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7"/>
      <c r="D591" s="27"/>
      <c r="E591" s="27"/>
      <c r="F591" s="28"/>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7"/>
      <c r="D592" s="27"/>
      <c r="E592" s="27"/>
      <c r="F592" s="28"/>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7"/>
      <c r="D593" s="27"/>
      <c r="E593" s="27"/>
      <c r="F593" s="28"/>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7"/>
      <c r="D594" s="27"/>
      <c r="E594" s="27"/>
      <c r="F594" s="28"/>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7"/>
      <c r="D595" s="27"/>
      <c r="E595" s="27"/>
      <c r="F595" s="28"/>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7"/>
      <c r="D596" s="27"/>
      <c r="E596" s="27"/>
      <c r="F596" s="28"/>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7"/>
      <c r="D597" s="27"/>
      <c r="E597" s="27"/>
      <c r="F597" s="28"/>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7"/>
      <c r="D598" s="27"/>
      <c r="E598" s="27"/>
      <c r="F598" s="28"/>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7"/>
      <c r="D599" s="27"/>
      <c r="E599" s="27"/>
      <c r="F599" s="28"/>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7"/>
      <c r="D600" s="27"/>
      <c r="E600" s="27"/>
      <c r="F600" s="28"/>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7"/>
      <c r="D601" s="27"/>
      <c r="E601" s="27"/>
      <c r="F601" s="28"/>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7"/>
      <c r="D602" s="27"/>
      <c r="E602" s="27"/>
      <c r="F602" s="28"/>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7"/>
      <c r="D603" s="27"/>
      <c r="E603" s="27"/>
      <c r="F603" s="28"/>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7"/>
      <c r="D604" s="27"/>
      <c r="E604" s="27"/>
      <c r="F604" s="28"/>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7"/>
      <c r="D605" s="27"/>
      <c r="E605" s="27"/>
      <c r="F605" s="28"/>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7"/>
      <c r="D606" s="27"/>
      <c r="E606" s="27"/>
      <c r="F606" s="28"/>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7"/>
      <c r="D607" s="27"/>
      <c r="E607" s="27"/>
      <c r="F607" s="28"/>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7"/>
      <c r="D608" s="27"/>
      <c r="E608" s="27"/>
      <c r="F608" s="28"/>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7"/>
      <c r="D609" s="27"/>
      <c r="E609" s="27"/>
      <c r="F609" s="28"/>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7"/>
      <c r="D610" s="27"/>
      <c r="E610" s="27"/>
      <c r="F610" s="28"/>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7"/>
      <c r="D611" s="27"/>
      <c r="E611" s="27"/>
      <c r="F611" s="28"/>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7"/>
      <c r="D612" s="27"/>
      <c r="E612" s="27"/>
      <c r="F612" s="28"/>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7"/>
      <c r="D613" s="27"/>
      <c r="E613" s="27"/>
      <c r="F613" s="28"/>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7"/>
      <c r="D614" s="27"/>
      <c r="E614" s="27"/>
      <c r="F614" s="28"/>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7"/>
      <c r="D615" s="27"/>
      <c r="E615" s="27"/>
      <c r="F615" s="28"/>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7"/>
      <c r="D616" s="27"/>
      <c r="E616" s="27"/>
      <c r="F616" s="28"/>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7"/>
      <c r="D617" s="27"/>
      <c r="E617" s="27"/>
      <c r="F617" s="28"/>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7"/>
      <c r="D618" s="27"/>
      <c r="E618" s="27"/>
      <c r="F618" s="28"/>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7"/>
      <c r="D619" s="27"/>
      <c r="E619" s="27"/>
      <c r="F619" s="28"/>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7"/>
      <c r="D620" s="27"/>
      <c r="E620" s="27"/>
      <c r="F620" s="28"/>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7"/>
      <c r="D621" s="27"/>
      <c r="E621" s="27"/>
      <c r="F621" s="28"/>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7"/>
      <c r="D622" s="27"/>
      <c r="E622" s="27"/>
      <c r="F622" s="28"/>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7"/>
      <c r="D623" s="27"/>
      <c r="E623" s="27"/>
      <c r="F623" s="28"/>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7"/>
      <c r="D624" s="27"/>
      <c r="E624" s="27"/>
      <c r="F624" s="28"/>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7"/>
      <c r="D625" s="27"/>
      <c r="E625" s="27"/>
      <c r="F625" s="28"/>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7"/>
      <c r="D626" s="27"/>
      <c r="E626" s="27"/>
      <c r="F626" s="28"/>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7"/>
      <c r="D627" s="27"/>
      <c r="E627" s="27"/>
      <c r="F627" s="28"/>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7"/>
      <c r="D628" s="27"/>
      <c r="E628" s="27"/>
      <c r="F628" s="28"/>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7"/>
      <c r="D629" s="27"/>
      <c r="E629" s="27"/>
      <c r="F629" s="28"/>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7"/>
      <c r="D630" s="27"/>
      <c r="E630" s="27"/>
      <c r="F630" s="28"/>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7"/>
      <c r="D631" s="27"/>
      <c r="E631" s="27"/>
      <c r="F631" s="28"/>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7"/>
      <c r="D632" s="27"/>
      <c r="E632" s="27"/>
      <c r="F632" s="28"/>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7"/>
      <c r="D633" s="27"/>
      <c r="E633" s="27"/>
      <c r="F633" s="28"/>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7"/>
      <c r="D634" s="27"/>
      <c r="E634" s="27"/>
      <c r="F634" s="28"/>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7"/>
      <c r="D635" s="27"/>
      <c r="E635" s="27"/>
      <c r="F635" s="28"/>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7"/>
      <c r="D636" s="27"/>
      <c r="E636" s="27"/>
      <c r="F636" s="28"/>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7"/>
      <c r="D637" s="27"/>
      <c r="E637" s="27"/>
      <c r="F637" s="28"/>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7"/>
      <c r="D638" s="27"/>
      <c r="E638" s="27"/>
      <c r="F638" s="28"/>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7"/>
      <c r="D639" s="27"/>
      <c r="E639" s="27"/>
      <c r="F639" s="28"/>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7"/>
      <c r="D640" s="27"/>
      <c r="E640" s="27"/>
      <c r="F640" s="28"/>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7"/>
      <c r="D641" s="27"/>
      <c r="E641" s="27"/>
      <c r="F641" s="28"/>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7"/>
      <c r="D642" s="27"/>
      <c r="E642" s="27"/>
      <c r="F642" s="28"/>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7"/>
      <c r="D643" s="27"/>
      <c r="E643" s="27"/>
      <c r="F643" s="28"/>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7"/>
      <c r="D644" s="27"/>
      <c r="E644" s="27"/>
      <c r="F644" s="28"/>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7"/>
      <c r="D645" s="27"/>
      <c r="E645" s="27"/>
      <c r="F645" s="28"/>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7"/>
      <c r="D646" s="27"/>
      <c r="E646" s="27"/>
      <c r="F646" s="28"/>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G648" s="19"/>
      <c r="H648" s="19"/>
      <c r="I648" s="19"/>
      <c r="J648" s="19"/>
      <c r="K648" s="19"/>
      <c r="L648" s="19"/>
      <c r="M648" s="19"/>
      <c r="N648" s="19"/>
      <c r="O648" s="19"/>
      <c r="P648" s="19"/>
      <c r="Q648" s="19"/>
      <c r="R648" s="19"/>
      <c r="S648" s="19"/>
      <c r="T648" s="19"/>
      <c r="U648" s="19"/>
      <c r="V648" s="19"/>
      <c r="W648" s="19"/>
      <c r="X648" s="19"/>
      <c r="Y648" s="19"/>
      <c r="Z648"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0099C-48A9-43AF-A684-B72278AAF7F0}">
  <sheetPr>
    <pageSetUpPr fitToPage="1"/>
  </sheetPr>
  <dimension ref="A1:Z703"/>
  <sheetViews>
    <sheetView view="pageBreakPreview" zoomScaleNormal="100" zoomScaleSheetLayoutView="100" workbookViewId="0">
      <selection activeCell="C41" sqref="C41"/>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7"/>
      <c r="D1" s="27"/>
      <c r="E1" s="27"/>
      <c r="F1" s="28"/>
      <c r="G1" s="19"/>
      <c r="H1" s="19"/>
      <c r="I1" s="19"/>
      <c r="J1" s="19"/>
      <c r="K1" s="19"/>
      <c r="L1" s="19"/>
      <c r="M1" s="19"/>
      <c r="N1" s="19"/>
      <c r="O1" s="19"/>
      <c r="P1" s="19"/>
      <c r="Q1" s="19"/>
      <c r="R1" s="19"/>
      <c r="S1" s="19"/>
      <c r="T1" s="19"/>
      <c r="U1" s="19"/>
      <c r="V1" s="19"/>
      <c r="W1" s="19"/>
      <c r="X1" s="19"/>
      <c r="Y1" s="19"/>
      <c r="Z1" s="19"/>
    </row>
    <row r="2" spans="1:26" ht="15.6" x14ac:dyDescent="0.25">
      <c r="A2" s="29" t="str">
        <f>General!A2</f>
        <v>PRENTON RUFC CHANGING ROOMS</v>
      </c>
      <c r="B2" s="19"/>
      <c r="C2" s="27"/>
      <c r="D2" s="27"/>
      <c r="E2" s="27"/>
      <c r="F2" s="28"/>
      <c r="G2" s="19"/>
      <c r="H2" s="19"/>
      <c r="I2" s="19"/>
      <c r="J2" s="19"/>
      <c r="K2" s="19"/>
      <c r="L2" s="19"/>
      <c r="M2" s="19"/>
      <c r="N2" s="19"/>
      <c r="O2" s="19"/>
      <c r="P2" s="19"/>
      <c r="Q2" s="19"/>
      <c r="R2" s="19"/>
      <c r="S2" s="19"/>
      <c r="T2" s="19"/>
      <c r="U2" s="19"/>
      <c r="V2" s="19"/>
      <c r="W2" s="19"/>
      <c r="X2" s="19"/>
      <c r="Y2" s="19"/>
      <c r="Z2" s="19"/>
    </row>
    <row r="3" spans="1:26" x14ac:dyDescent="0.25">
      <c r="A3" s="19"/>
      <c r="B3" s="19"/>
      <c r="C3" s="27"/>
      <c r="D3" s="27"/>
      <c r="E3" s="27"/>
      <c r="F3" s="28"/>
      <c r="G3" s="19"/>
      <c r="H3" s="19"/>
      <c r="I3" s="19"/>
      <c r="J3" s="19"/>
      <c r="K3" s="19"/>
      <c r="L3" s="19"/>
      <c r="M3" s="19"/>
      <c r="N3" s="19"/>
      <c r="O3" s="19"/>
      <c r="P3" s="19"/>
      <c r="Q3" s="19"/>
      <c r="R3" s="19"/>
      <c r="S3" s="19"/>
      <c r="T3" s="19"/>
      <c r="U3" s="19"/>
      <c r="V3" s="19"/>
      <c r="W3" s="19"/>
      <c r="X3" s="19"/>
      <c r="Y3" s="19"/>
      <c r="Z3" s="19"/>
    </row>
    <row r="4" spans="1:26" ht="15.6" x14ac:dyDescent="0.25">
      <c r="A4" s="29" t="s">
        <v>122</v>
      </c>
      <c r="B4" s="19"/>
      <c r="C4" s="27"/>
      <c r="D4" s="27"/>
      <c r="E4" s="27"/>
      <c r="F4" s="28"/>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7"/>
      <c r="D5" s="27"/>
      <c r="E5" s="27"/>
      <c r="F5" s="28"/>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30"/>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7" t="s">
        <v>20</v>
      </c>
      <c r="C8" s="24"/>
      <c r="D8" s="27"/>
      <c r="E8" s="18"/>
      <c r="F8" s="5"/>
      <c r="G8" s="19"/>
      <c r="H8" s="19"/>
      <c r="I8" s="19"/>
      <c r="J8" s="19"/>
      <c r="K8" s="19"/>
      <c r="L8" s="19"/>
      <c r="M8" s="19"/>
      <c r="N8" s="19"/>
      <c r="O8" s="19"/>
      <c r="P8" s="19"/>
      <c r="Q8" s="19"/>
      <c r="R8" s="19"/>
      <c r="S8" s="19"/>
      <c r="T8" s="19"/>
      <c r="U8" s="19"/>
      <c r="V8" s="19"/>
      <c r="W8" s="19"/>
      <c r="X8" s="19"/>
      <c r="Y8" s="19"/>
      <c r="Z8" s="19"/>
    </row>
    <row r="9" spans="1:26" x14ac:dyDescent="0.25">
      <c r="A9" s="14"/>
      <c r="B9" s="23"/>
      <c r="C9" s="24"/>
      <c r="D9" s="27"/>
      <c r="E9" s="18"/>
      <c r="F9" s="5"/>
      <c r="G9" s="19"/>
      <c r="H9" s="19"/>
      <c r="I9" s="19"/>
      <c r="J9" s="19"/>
      <c r="K9" s="19"/>
      <c r="L9" s="19"/>
      <c r="M9" s="19"/>
      <c r="N9" s="19"/>
      <c r="O9" s="19"/>
      <c r="P9" s="19"/>
      <c r="Q9" s="19"/>
      <c r="R9" s="19"/>
      <c r="S9" s="19"/>
      <c r="T9" s="19"/>
      <c r="U9" s="19"/>
      <c r="V9" s="19"/>
      <c r="W9" s="19"/>
      <c r="X9" s="19"/>
      <c r="Y9" s="19"/>
      <c r="Z9" s="19"/>
    </row>
    <row r="10" spans="1:26" x14ac:dyDescent="0.25">
      <c r="A10" s="14"/>
      <c r="B10" s="36" t="s">
        <v>103</v>
      </c>
      <c r="C10" s="24"/>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5"/>
      <c r="C11" s="24"/>
      <c r="D11" s="17"/>
      <c r="E11" s="18"/>
      <c r="F11" s="5"/>
      <c r="G11" s="19"/>
      <c r="H11" s="19"/>
      <c r="I11" s="19"/>
      <c r="J11" s="19"/>
      <c r="K11" s="19"/>
      <c r="L11" s="19"/>
      <c r="M11" s="19"/>
      <c r="N11" s="19"/>
      <c r="O11" s="19"/>
      <c r="P11" s="19"/>
      <c r="Q11" s="19"/>
      <c r="R11" s="19"/>
      <c r="S11" s="19"/>
      <c r="T11" s="19"/>
      <c r="U11" s="19"/>
      <c r="V11" s="19"/>
      <c r="W11" s="19"/>
      <c r="X11" s="19"/>
      <c r="Y11" s="19"/>
      <c r="Z11" s="19"/>
    </row>
    <row r="12" spans="1:26" ht="26.4" x14ac:dyDescent="0.25">
      <c r="A12" s="14">
        <f>MAX($A$7:A10)+1</f>
        <v>1</v>
      </c>
      <c r="B12" s="21" t="s">
        <v>108</v>
      </c>
      <c r="C12" s="16">
        <v>1</v>
      </c>
      <c r="D12" s="17" t="s">
        <v>44</v>
      </c>
      <c r="E12" s="18"/>
      <c r="F12" s="5">
        <f>C12*E12</f>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4"/>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f>MAX($A$7:A13)+1</f>
        <v>2</v>
      </c>
      <c r="B14" s="21" t="s">
        <v>104</v>
      </c>
      <c r="C14" s="16">
        <v>10</v>
      </c>
      <c r="D14" s="17" t="s">
        <v>45</v>
      </c>
      <c r="E14" s="18"/>
      <c r="F14" s="5">
        <f>C14*E14</f>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24"/>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f>MAX($A$7:A15)+1</f>
        <v>3</v>
      </c>
      <c r="B16" s="21" t="s">
        <v>105</v>
      </c>
      <c r="C16" s="16">
        <v>2</v>
      </c>
      <c r="D16" s="17" t="s">
        <v>45</v>
      </c>
      <c r="E16" s="18"/>
      <c r="F16" s="5">
        <f>C16*E16</f>
        <v>0</v>
      </c>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24"/>
      <c r="D17" s="1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f>MAX($A$7:A17)+1</f>
        <v>4</v>
      </c>
      <c r="B18" s="21" t="s">
        <v>115</v>
      </c>
      <c r="C18" s="16">
        <v>1</v>
      </c>
      <c r="D18" s="17" t="s">
        <v>44</v>
      </c>
      <c r="E18" s="18"/>
      <c r="F18" s="5">
        <f>C18*E18</f>
        <v>0</v>
      </c>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c r="C19" s="16"/>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14">
        <f>MAX($A$7:A19)+1</f>
        <v>5</v>
      </c>
      <c r="B20" s="21" t="s">
        <v>106</v>
      </c>
      <c r="C20" s="16">
        <v>1</v>
      </c>
      <c r="D20" s="17" t="s">
        <v>45</v>
      </c>
      <c r="E20" s="18"/>
      <c r="F20" s="5">
        <f>C20*E20</f>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c r="C21" s="24"/>
      <c r="D21" s="17"/>
      <c r="E21" s="18"/>
      <c r="F21" s="5"/>
      <c r="G21" s="19"/>
      <c r="H21" s="19"/>
      <c r="I21" s="19"/>
      <c r="J21" s="19"/>
      <c r="K21" s="19"/>
      <c r="L21" s="19"/>
      <c r="M21" s="19"/>
      <c r="N21" s="19"/>
      <c r="O21" s="19"/>
      <c r="P21" s="19"/>
      <c r="Q21" s="19"/>
      <c r="R21" s="19"/>
      <c r="S21" s="19"/>
      <c r="T21" s="19"/>
      <c r="U21" s="19"/>
      <c r="V21" s="19"/>
      <c r="W21" s="19"/>
      <c r="X21" s="19"/>
      <c r="Y21" s="19"/>
      <c r="Z21" s="19"/>
    </row>
    <row r="22" spans="1:26" x14ac:dyDescent="0.25">
      <c r="A22" s="14">
        <f>MAX($A$7:A21)+1</f>
        <v>6</v>
      </c>
      <c r="B22" s="21" t="s">
        <v>107</v>
      </c>
      <c r="C22" s="16">
        <v>2</v>
      </c>
      <c r="D22" s="17" t="s">
        <v>45</v>
      </c>
      <c r="E22" s="18"/>
      <c r="F22" s="5">
        <f>C22*E22</f>
        <v>0</v>
      </c>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24"/>
      <c r="D23" s="17"/>
      <c r="E23" s="18"/>
      <c r="F23" s="5"/>
      <c r="G23" s="19"/>
      <c r="H23" s="19"/>
      <c r="I23" s="19"/>
      <c r="J23" s="19"/>
      <c r="K23" s="19"/>
      <c r="L23" s="19"/>
      <c r="M23" s="19"/>
      <c r="N23" s="19"/>
      <c r="O23" s="19"/>
      <c r="P23" s="19"/>
      <c r="Q23" s="19"/>
      <c r="R23" s="19"/>
      <c r="S23" s="19"/>
      <c r="T23" s="19"/>
      <c r="U23" s="19"/>
      <c r="V23" s="19"/>
      <c r="W23" s="19"/>
      <c r="X23" s="19"/>
      <c r="Y23" s="19"/>
      <c r="Z23" s="19"/>
    </row>
    <row r="24" spans="1:26" x14ac:dyDescent="0.25">
      <c r="A24" s="14">
        <f>MAX($A$7:A23)+1</f>
        <v>7</v>
      </c>
      <c r="B24" s="21" t="s">
        <v>109</v>
      </c>
      <c r="C24" s="16">
        <v>1</v>
      </c>
      <c r="D24" s="17" t="s">
        <v>44</v>
      </c>
      <c r="E24" s="18"/>
      <c r="F24" s="5">
        <f>C24*E24</f>
        <v>0</v>
      </c>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c r="C25" s="24"/>
      <c r="D25" s="17"/>
      <c r="E25" s="18"/>
      <c r="F25" s="5"/>
      <c r="G25" s="19"/>
      <c r="H25" s="19"/>
      <c r="I25" s="19"/>
      <c r="J25" s="19"/>
      <c r="K25" s="19"/>
      <c r="L25" s="19"/>
      <c r="M25" s="19"/>
      <c r="N25" s="19"/>
      <c r="O25" s="19"/>
      <c r="P25" s="19"/>
      <c r="Q25" s="19"/>
      <c r="R25" s="19"/>
      <c r="S25" s="19"/>
      <c r="T25" s="19"/>
      <c r="U25" s="19"/>
      <c r="V25" s="19"/>
      <c r="W25" s="19"/>
      <c r="X25" s="19"/>
      <c r="Y25" s="19"/>
      <c r="Z25" s="19"/>
    </row>
    <row r="26" spans="1:26" x14ac:dyDescent="0.25">
      <c r="A26" s="14">
        <f>MAX($A$7:A25)+1</f>
        <v>8</v>
      </c>
      <c r="B26" s="21" t="s">
        <v>110</v>
      </c>
      <c r="C26" s="16">
        <v>1</v>
      </c>
      <c r="D26" s="17" t="s">
        <v>44</v>
      </c>
      <c r="E26" s="18"/>
      <c r="F26" s="5">
        <f>C26*E26</f>
        <v>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5"/>
      <c r="C27" s="24"/>
      <c r="D27" s="1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f>MAX($A$7:A27)+1</f>
        <v>9</v>
      </c>
      <c r="B28" s="21" t="s">
        <v>113</v>
      </c>
      <c r="C28" s="16">
        <v>1</v>
      </c>
      <c r="D28" s="17" t="s">
        <v>44</v>
      </c>
      <c r="E28" s="18"/>
      <c r="F28" s="5">
        <f>C28*E28</f>
        <v>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5"/>
      <c r="C29" s="24"/>
      <c r="D29" s="17"/>
      <c r="E29" s="18"/>
      <c r="F29" s="5"/>
      <c r="G29" s="19"/>
      <c r="H29" s="19"/>
      <c r="I29" s="19"/>
      <c r="J29" s="19"/>
      <c r="K29" s="19"/>
      <c r="L29" s="19"/>
      <c r="M29" s="19"/>
      <c r="N29" s="19"/>
      <c r="O29" s="19"/>
      <c r="P29" s="19"/>
      <c r="Q29" s="19"/>
      <c r="R29" s="19"/>
      <c r="S29" s="19"/>
      <c r="T29" s="19"/>
      <c r="U29" s="19"/>
      <c r="V29" s="19"/>
      <c r="W29" s="19"/>
      <c r="X29" s="19"/>
      <c r="Y29" s="19"/>
      <c r="Z29" s="19"/>
    </row>
    <row r="30" spans="1:26" x14ac:dyDescent="0.25">
      <c r="A30" s="14">
        <f>MAX($A$7:A29)+1</f>
        <v>10</v>
      </c>
      <c r="B30" s="21" t="s">
        <v>111</v>
      </c>
      <c r="C30" s="16">
        <v>1</v>
      </c>
      <c r="D30" s="17" t="s">
        <v>44</v>
      </c>
      <c r="E30" s="18"/>
      <c r="F30" s="5">
        <f>C30*E30</f>
        <v>0</v>
      </c>
      <c r="G30" s="19"/>
      <c r="H30" s="19"/>
      <c r="I30" s="19"/>
      <c r="J30" s="19"/>
      <c r="K30" s="19"/>
      <c r="L30" s="19"/>
      <c r="M30" s="19"/>
      <c r="N30" s="19"/>
      <c r="O30" s="19"/>
      <c r="P30" s="19"/>
      <c r="Q30" s="19"/>
      <c r="R30" s="19"/>
      <c r="S30" s="19"/>
      <c r="T30" s="19"/>
      <c r="U30" s="19"/>
      <c r="V30" s="19"/>
      <c r="W30" s="19"/>
      <c r="X30" s="19"/>
      <c r="Y30" s="19"/>
      <c r="Z30" s="19"/>
    </row>
    <row r="31" spans="1:26" x14ac:dyDescent="0.25">
      <c r="A31" s="14"/>
      <c r="B31" s="21"/>
      <c r="C31" s="24"/>
      <c r="D31" s="17"/>
      <c r="E31" s="18"/>
      <c r="F31" s="5"/>
      <c r="G31" s="19"/>
      <c r="H31" s="19"/>
      <c r="I31" s="19"/>
      <c r="J31" s="19"/>
      <c r="K31" s="19"/>
      <c r="L31" s="19"/>
      <c r="M31" s="19"/>
      <c r="N31" s="19"/>
      <c r="O31" s="19"/>
      <c r="P31" s="19"/>
      <c r="Q31" s="19"/>
      <c r="R31" s="19"/>
      <c r="S31" s="19"/>
      <c r="T31" s="19"/>
      <c r="U31" s="19"/>
      <c r="V31" s="19"/>
      <c r="W31" s="19"/>
      <c r="X31" s="19"/>
      <c r="Y31" s="19"/>
      <c r="Z31" s="19"/>
    </row>
    <row r="32" spans="1:26" x14ac:dyDescent="0.25">
      <c r="A32" s="14">
        <f>MAX($A$7:A31)+1</f>
        <v>11</v>
      </c>
      <c r="B32" s="21" t="s">
        <v>95</v>
      </c>
      <c r="C32" s="16">
        <v>1</v>
      </c>
      <c r="D32" s="17" t="s">
        <v>44</v>
      </c>
      <c r="E32" s="18"/>
      <c r="F32" s="5">
        <f>C32*E32</f>
        <v>0</v>
      </c>
      <c r="G32" s="19"/>
      <c r="H32" s="19"/>
      <c r="I32" s="19"/>
      <c r="J32" s="19"/>
      <c r="K32" s="19"/>
      <c r="L32" s="19"/>
      <c r="M32" s="19"/>
      <c r="N32" s="19"/>
      <c r="O32" s="19"/>
      <c r="P32" s="19"/>
      <c r="Q32" s="19"/>
      <c r="R32" s="19"/>
      <c r="S32" s="19"/>
      <c r="T32" s="19"/>
      <c r="U32" s="19"/>
      <c r="V32" s="19"/>
      <c r="W32" s="19"/>
      <c r="X32" s="19"/>
      <c r="Y32" s="19"/>
      <c r="Z32" s="19"/>
    </row>
    <row r="33" spans="1:26" x14ac:dyDescent="0.25">
      <c r="A33" s="14"/>
      <c r="B33" s="21"/>
      <c r="C33" s="16"/>
      <c r="D33" s="17"/>
      <c r="E33" s="18"/>
      <c r="F33" s="5"/>
      <c r="G33" s="19"/>
      <c r="H33" s="19"/>
      <c r="I33" s="19"/>
      <c r="J33" s="19"/>
      <c r="K33" s="19"/>
      <c r="L33" s="19"/>
      <c r="M33" s="19"/>
      <c r="N33" s="19"/>
      <c r="O33" s="19"/>
      <c r="P33" s="19"/>
      <c r="Q33" s="19"/>
      <c r="R33" s="19"/>
      <c r="S33" s="19"/>
      <c r="T33" s="19"/>
      <c r="U33" s="19"/>
      <c r="V33" s="19"/>
      <c r="W33" s="19"/>
      <c r="X33" s="19"/>
      <c r="Y33" s="19"/>
      <c r="Z33" s="19"/>
    </row>
    <row r="34" spans="1:26" x14ac:dyDescent="0.25">
      <c r="A34" s="14">
        <f>MAX($A$7:A33)+1</f>
        <v>12</v>
      </c>
      <c r="B34" s="21" t="s">
        <v>102</v>
      </c>
      <c r="C34" s="16">
        <v>1</v>
      </c>
      <c r="D34" s="17" t="s">
        <v>44</v>
      </c>
      <c r="E34" s="18"/>
      <c r="F34" s="5">
        <f>C34*E34</f>
        <v>0</v>
      </c>
      <c r="G34" s="19"/>
      <c r="H34" s="19"/>
      <c r="I34" s="19"/>
      <c r="J34" s="19"/>
      <c r="K34" s="19"/>
      <c r="L34" s="19"/>
      <c r="M34" s="19"/>
      <c r="N34" s="19"/>
      <c r="O34" s="19"/>
      <c r="P34" s="19"/>
      <c r="Q34" s="19"/>
      <c r="R34" s="19"/>
      <c r="S34" s="19"/>
      <c r="T34" s="19"/>
      <c r="U34" s="19"/>
      <c r="V34" s="19"/>
      <c r="W34" s="19"/>
      <c r="X34" s="19"/>
      <c r="Y34" s="19"/>
      <c r="Z34" s="19"/>
    </row>
    <row r="35" spans="1:26" x14ac:dyDescent="0.25">
      <c r="A35" s="14"/>
      <c r="B35" s="21"/>
      <c r="C35" s="24"/>
      <c r="D35" s="17"/>
      <c r="E35" s="18"/>
      <c r="F35" s="5"/>
      <c r="G35" s="19"/>
      <c r="H35" s="19"/>
      <c r="I35" s="19"/>
      <c r="J35" s="19"/>
      <c r="K35" s="19"/>
      <c r="L35" s="19"/>
      <c r="M35" s="19"/>
      <c r="N35" s="19"/>
      <c r="O35" s="19"/>
      <c r="P35" s="19"/>
      <c r="Q35" s="19"/>
      <c r="R35" s="19"/>
      <c r="S35" s="19"/>
      <c r="T35" s="19"/>
      <c r="U35" s="19"/>
      <c r="V35" s="19"/>
      <c r="W35" s="19"/>
      <c r="X35" s="19"/>
      <c r="Y35" s="19"/>
      <c r="Z35" s="19"/>
    </row>
    <row r="36" spans="1:26" x14ac:dyDescent="0.25">
      <c r="A36" s="14"/>
      <c r="B36" s="36" t="s">
        <v>112</v>
      </c>
      <c r="C36" s="24"/>
      <c r="D36" s="17"/>
      <c r="E36" s="18"/>
      <c r="F36" s="5"/>
      <c r="G36" s="19"/>
      <c r="H36" s="19"/>
      <c r="I36" s="19"/>
      <c r="J36" s="19"/>
      <c r="K36" s="19"/>
      <c r="L36" s="19"/>
      <c r="M36" s="19"/>
      <c r="N36" s="19"/>
      <c r="O36" s="19"/>
      <c r="P36" s="19"/>
      <c r="Q36" s="19"/>
      <c r="R36" s="19"/>
      <c r="S36" s="19"/>
      <c r="T36" s="19"/>
      <c r="U36" s="19"/>
      <c r="V36" s="19"/>
      <c r="W36" s="19"/>
      <c r="X36" s="19"/>
      <c r="Y36" s="19"/>
      <c r="Z36" s="19"/>
    </row>
    <row r="37" spans="1:26" x14ac:dyDescent="0.25">
      <c r="A37" s="14"/>
      <c r="B37" s="36"/>
      <c r="C37" s="24"/>
      <c r="D37" s="17"/>
      <c r="E37" s="18"/>
      <c r="F37" s="5"/>
      <c r="G37" s="19"/>
      <c r="H37" s="19"/>
      <c r="I37" s="19"/>
      <c r="J37" s="19"/>
      <c r="K37" s="19"/>
      <c r="L37" s="19"/>
      <c r="M37" s="19"/>
      <c r="N37" s="19"/>
      <c r="O37" s="19"/>
      <c r="P37" s="19"/>
      <c r="Q37" s="19"/>
      <c r="R37" s="19"/>
      <c r="S37" s="19"/>
      <c r="T37" s="19"/>
      <c r="U37" s="19"/>
      <c r="V37" s="19"/>
      <c r="W37" s="19"/>
      <c r="X37" s="19"/>
      <c r="Y37" s="19"/>
      <c r="Z37" s="19"/>
    </row>
    <row r="38" spans="1:26" ht="26.4" x14ac:dyDescent="0.25">
      <c r="A38" s="14">
        <f>MAX($A$7:A37)+1</f>
        <v>13</v>
      </c>
      <c r="B38" s="21" t="s">
        <v>114</v>
      </c>
      <c r="C38" s="16">
        <v>1</v>
      </c>
      <c r="D38" s="17" t="s">
        <v>44</v>
      </c>
      <c r="E38" s="18"/>
      <c r="F38" s="5">
        <f>C38*E38</f>
        <v>0</v>
      </c>
      <c r="G38" s="19"/>
      <c r="H38" s="19"/>
      <c r="I38" s="19"/>
      <c r="J38" s="19"/>
      <c r="K38" s="19"/>
      <c r="L38" s="19"/>
      <c r="M38" s="19"/>
      <c r="N38" s="19"/>
      <c r="O38" s="19"/>
      <c r="P38" s="19"/>
      <c r="Q38" s="19"/>
      <c r="R38" s="19"/>
      <c r="S38" s="19"/>
      <c r="T38" s="19"/>
      <c r="U38" s="19"/>
      <c r="V38" s="19"/>
      <c r="W38" s="19"/>
      <c r="X38" s="19"/>
      <c r="Y38" s="19"/>
      <c r="Z38" s="19"/>
    </row>
    <row r="39" spans="1:26" x14ac:dyDescent="0.25">
      <c r="A39" s="14"/>
      <c r="B39" s="22"/>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x14ac:dyDescent="0.25">
      <c r="A40" s="14">
        <f>MAX($A$7:A39)+1</f>
        <v>14</v>
      </c>
      <c r="B40" s="21" t="s">
        <v>104</v>
      </c>
      <c r="C40" s="16">
        <v>13</v>
      </c>
      <c r="D40" s="17" t="s">
        <v>45</v>
      </c>
      <c r="E40" s="18"/>
      <c r="F40" s="5">
        <f>C40*E40</f>
        <v>0</v>
      </c>
      <c r="G40" s="19"/>
      <c r="H40" s="19"/>
      <c r="I40" s="19"/>
      <c r="J40" s="19"/>
      <c r="K40" s="19"/>
      <c r="L40" s="19"/>
      <c r="M40" s="19"/>
      <c r="N40" s="19"/>
      <c r="O40" s="19"/>
      <c r="P40" s="19"/>
      <c r="Q40" s="19"/>
      <c r="R40" s="19"/>
      <c r="S40" s="19"/>
      <c r="T40" s="19"/>
      <c r="U40" s="19"/>
      <c r="V40" s="19"/>
      <c r="W40" s="19"/>
      <c r="X40" s="19"/>
      <c r="Y40" s="19"/>
      <c r="Z40" s="19"/>
    </row>
    <row r="41" spans="1:26" x14ac:dyDescent="0.25">
      <c r="A41" s="14"/>
      <c r="B41" s="21"/>
      <c r="C41" s="24"/>
      <c r="D41" s="17"/>
      <c r="E41" s="18"/>
      <c r="F41" s="5"/>
      <c r="G41" s="19"/>
      <c r="H41" s="19"/>
      <c r="I41" s="19"/>
      <c r="J41" s="19"/>
      <c r="K41" s="19"/>
      <c r="L41" s="19"/>
      <c r="M41" s="19"/>
      <c r="N41" s="19"/>
      <c r="O41" s="19"/>
      <c r="P41" s="19"/>
      <c r="Q41" s="19"/>
      <c r="R41" s="19"/>
      <c r="S41" s="19"/>
      <c r="T41" s="19"/>
      <c r="U41" s="19"/>
      <c r="V41" s="19"/>
      <c r="W41" s="19"/>
      <c r="X41" s="19"/>
      <c r="Y41" s="19"/>
      <c r="Z41" s="19"/>
    </row>
    <row r="42" spans="1:26" x14ac:dyDescent="0.25">
      <c r="A42" s="14">
        <f>MAX($A$7:A41)+1</f>
        <v>15</v>
      </c>
      <c r="B42" s="21" t="s">
        <v>113</v>
      </c>
      <c r="C42" s="16">
        <v>1</v>
      </c>
      <c r="D42" s="17" t="s">
        <v>44</v>
      </c>
      <c r="E42" s="18"/>
      <c r="F42" s="5">
        <f>C42*E42</f>
        <v>0</v>
      </c>
      <c r="G42" s="19"/>
      <c r="H42" s="19"/>
      <c r="I42" s="19"/>
      <c r="J42" s="19"/>
      <c r="K42" s="19"/>
      <c r="L42" s="19"/>
      <c r="M42" s="19"/>
      <c r="N42" s="19"/>
      <c r="O42" s="19"/>
      <c r="P42" s="19"/>
      <c r="Q42" s="19"/>
      <c r="R42" s="19"/>
      <c r="S42" s="19"/>
      <c r="T42" s="19"/>
      <c r="U42" s="19"/>
      <c r="V42" s="19"/>
      <c r="W42" s="19"/>
      <c r="X42" s="19"/>
      <c r="Y42" s="19"/>
      <c r="Z42" s="19"/>
    </row>
    <row r="43" spans="1:26" x14ac:dyDescent="0.25">
      <c r="A43" s="14"/>
      <c r="B43" s="21"/>
      <c r="C43" s="24"/>
      <c r="D43" s="17"/>
      <c r="E43" s="18"/>
      <c r="F43" s="5"/>
      <c r="G43" s="19"/>
      <c r="H43" s="19"/>
      <c r="I43" s="19"/>
      <c r="J43" s="19"/>
      <c r="K43" s="19"/>
      <c r="L43" s="19"/>
      <c r="M43" s="19"/>
      <c r="N43" s="19"/>
      <c r="O43" s="19"/>
      <c r="P43" s="19"/>
      <c r="Q43" s="19"/>
      <c r="R43" s="19"/>
      <c r="S43" s="19"/>
      <c r="T43" s="19"/>
      <c r="U43" s="19"/>
      <c r="V43" s="19"/>
      <c r="W43" s="19"/>
      <c r="X43" s="19"/>
      <c r="Y43" s="19"/>
      <c r="Z43" s="19"/>
    </row>
    <row r="44" spans="1:26" ht="26.4" x14ac:dyDescent="0.25">
      <c r="A44" s="14">
        <f>MAX($A$7:A43)+1</f>
        <v>16</v>
      </c>
      <c r="B44" s="21" t="s">
        <v>116</v>
      </c>
      <c r="C44" s="16">
        <v>1</v>
      </c>
      <c r="D44" s="17" t="s">
        <v>44</v>
      </c>
      <c r="E44" s="18"/>
      <c r="F44" s="5">
        <f>C44*E44</f>
        <v>0</v>
      </c>
      <c r="G44" s="19"/>
      <c r="H44" s="19"/>
      <c r="I44" s="19"/>
      <c r="J44" s="19"/>
      <c r="K44" s="19"/>
      <c r="L44" s="19"/>
      <c r="M44" s="19"/>
      <c r="N44" s="19"/>
      <c r="O44" s="19"/>
      <c r="P44" s="19"/>
      <c r="Q44" s="19"/>
      <c r="R44" s="19"/>
      <c r="S44" s="19"/>
      <c r="T44" s="19"/>
      <c r="U44" s="19"/>
      <c r="V44" s="19"/>
      <c r="W44" s="19"/>
      <c r="X44" s="19"/>
      <c r="Y44" s="19"/>
      <c r="Z44" s="19"/>
    </row>
    <row r="45" spans="1:26" x14ac:dyDescent="0.25">
      <c r="A45" s="14"/>
      <c r="B45" s="21"/>
      <c r="C45" s="24"/>
      <c r="D45" s="17"/>
      <c r="E45" s="18"/>
      <c r="F45" s="5"/>
      <c r="G45" s="19"/>
      <c r="H45" s="19"/>
      <c r="I45" s="19"/>
      <c r="J45" s="19"/>
      <c r="K45" s="19"/>
      <c r="L45" s="19"/>
      <c r="M45" s="19"/>
      <c r="N45" s="19"/>
      <c r="O45" s="19"/>
      <c r="P45" s="19"/>
      <c r="Q45" s="19"/>
      <c r="R45" s="19"/>
      <c r="S45" s="19"/>
      <c r="T45" s="19"/>
      <c r="U45" s="19"/>
      <c r="V45" s="19"/>
      <c r="W45" s="19"/>
      <c r="X45" s="19"/>
      <c r="Y45" s="19"/>
      <c r="Z45" s="19"/>
    </row>
    <row r="46" spans="1:26" ht="26.4" x14ac:dyDescent="0.25">
      <c r="A46" s="14">
        <f>MAX($A$7:A45)+1</f>
        <v>17</v>
      </c>
      <c r="B46" s="21" t="s">
        <v>117</v>
      </c>
      <c r="C46" s="16">
        <v>1</v>
      </c>
      <c r="D46" s="17" t="s">
        <v>44</v>
      </c>
      <c r="E46" s="18"/>
      <c r="F46" s="5">
        <f>C46*E46</f>
        <v>0</v>
      </c>
      <c r="G46" s="19"/>
      <c r="H46" s="19"/>
      <c r="I46" s="19"/>
      <c r="J46" s="19"/>
      <c r="K46" s="19"/>
      <c r="L46" s="19"/>
      <c r="M46" s="19"/>
      <c r="N46" s="19"/>
      <c r="O46" s="19"/>
      <c r="P46" s="19"/>
      <c r="Q46" s="19"/>
      <c r="R46" s="19"/>
      <c r="S46" s="19"/>
      <c r="T46" s="19"/>
      <c r="U46" s="19"/>
      <c r="V46" s="19"/>
      <c r="W46" s="19"/>
      <c r="X46" s="19"/>
      <c r="Y46" s="19"/>
      <c r="Z46" s="19"/>
    </row>
    <row r="47" spans="1:26" x14ac:dyDescent="0.25">
      <c r="A47" s="14"/>
      <c r="B47" s="21"/>
      <c r="C47" s="24"/>
      <c r="D47" s="17"/>
      <c r="E47" s="18"/>
      <c r="F47" s="5"/>
      <c r="G47" s="19"/>
      <c r="H47" s="19"/>
      <c r="I47" s="19"/>
      <c r="J47" s="19"/>
      <c r="K47" s="19"/>
      <c r="L47" s="19"/>
      <c r="M47" s="19"/>
      <c r="N47" s="19"/>
      <c r="O47" s="19"/>
      <c r="P47" s="19"/>
      <c r="Q47" s="19"/>
      <c r="R47" s="19"/>
      <c r="S47" s="19"/>
      <c r="T47" s="19"/>
      <c r="U47" s="19"/>
      <c r="V47" s="19"/>
      <c r="W47" s="19"/>
      <c r="X47" s="19"/>
      <c r="Y47" s="19"/>
      <c r="Z47" s="19"/>
    </row>
    <row r="48" spans="1:26" ht="26.4" x14ac:dyDescent="0.25">
      <c r="A48" s="14">
        <f>MAX($A$7:A47)+1</f>
        <v>18</v>
      </c>
      <c r="B48" s="21" t="s">
        <v>118</v>
      </c>
      <c r="C48" s="16">
        <v>1</v>
      </c>
      <c r="D48" s="17" t="s">
        <v>44</v>
      </c>
      <c r="E48" s="18"/>
      <c r="F48" s="5">
        <f>C48*E48</f>
        <v>0</v>
      </c>
      <c r="G48" s="19"/>
      <c r="H48" s="19"/>
      <c r="I48" s="19"/>
      <c r="J48" s="19"/>
      <c r="K48" s="19"/>
      <c r="L48" s="19"/>
      <c r="M48" s="19"/>
      <c r="N48" s="19"/>
      <c r="O48" s="19"/>
      <c r="P48" s="19"/>
      <c r="Q48" s="19"/>
      <c r="R48" s="19"/>
      <c r="S48" s="19"/>
      <c r="T48" s="19"/>
      <c r="U48" s="19"/>
      <c r="V48" s="19"/>
      <c r="W48" s="19"/>
      <c r="X48" s="19"/>
      <c r="Y48" s="19"/>
      <c r="Z48" s="19"/>
    </row>
    <row r="49" spans="1:26" x14ac:dyDescent="0.25">
      <c r="A49" s="14"/>
      <c r="B49" s="21"/>
      <c r="C49" s="24"/>
      <c r="D49" s="17"/>
      <c r="E49" s="18"/>
      <c r="F49" s="5"/>
      <c r="G49" s="19"/>
      <c r="H49" s="19"/>
      <c r="I49" s="19"/>
      <c r="J49" s="19"/>
      <c r="K49" s="19"/>
      <c r="L49" s="19"/>
      <c r="M49" s="19"/>
      <c r="N49" s="19"/>
      <c r="O49" s="19"/>
      <c r="P49" s="19"/>
      <c r="Q49" s="19"/>
      <c r="R49" s="19"/>
      <c r="S49" s="19"/>
      <c r="T49" s="19"/>
      <c r="U49" s="19"/>
      <c r="V49" s="19"/>
      <c r="W49" s="19"/>
      <c r="X49" s="19"/>
      <c r="Y49" s="19"/>
      <c r="Z49" s="19"/>
    </row>
    <row r="50" spans="1:26" x14ac:dyDescent="0.25">
      <c r="A50" s="14">
        <f>MAX($A$7:A49)+1</f>
        <v>19</v>
      </c>
      <c r="B50" s="21" t="s">
        <v>95</v>
      </c>
      <c r="C50" s="16">
        <v>1</v>
      </c>
      <c r="D50" s="17" t="s">
        <v>44</v>
      </c>
      <c r="E50" s="18"/>
      <c r="F50" s="5">
        <f>C50*E50</f>
        <v>0</v>
      </c>
      <c r="G50" s="19"/>
      <c r="H50" s="19"/>
      <c r="I50" s="19"/>
      <c r="J50" s="19"/>
      <c r="K50" s="19"/>
      <c r="L50" s="19"/>
      <c r="M50" s="19"/>
      <c r="N50" s="19"/>
      <c r="O50" s="19"/>
      <c r="P50" s="19"/>
      <c r="Q50" s="19"/>
      <c r="R50" s="19"/>
      <c r="S50" s="19"/>
      <c r="T50" s="19"/>
      <c r="U50" s="19"/>
      <c r="V50" s="19"/>
      <c r="W50" s="19"/>
      <c r="X50" s="19"/>
      <c r="Y50" s="19"/>
      <c r="Z50" s="19"/>
    </row>
    <row r="51" spans="1:26" x14ac:dyDescent="0.25">
      <c r="A51" s="14"/>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x14ac:dyDescent="0.25">
      <c r="A52" s="14">
        <f>MAX($A$7:A51)+1</f>
        <v>20</v>
      </c>
      <c r="B52" s="21" t="s">
        <v>102</v>
      </c>
      <c r="C52" s="16">
        <v>1</v>
      </c>
      <c r="D52" s="17" t="s">
        <v>44</v>
      </c>
      <c r="E52" s="18"/>
      <c r="F52" s="5">
        <f>C52*E52</f>
        <v>0</v>
      </c>
      <c r="G52" s="19"/>
      <c r="H52" s="19"/>
      <c r="I52" s="19"/>
      <c r="J52" s="19"/>
      <c r="K52" s="19"/>
      <c r="L52" s="19"/>
      <c r="M52" s="19"/>
      <c r="N52" s="19"/>
      <c r="O52" s="19"/>
      <c r="P52" s="19"/>
      <c r="Q52" s="19"/>
      <c r="R52" s="19"/>
      <c r="S52" s="19"/>
      <c r="T52" s="19"/>
      <c r="U52" s="19"/>
      <c r="V52" s="19"/>
      <c r="W52" s="19"/>
      <c r="X52" s="19"/>
      <c r="Y52" s="19"/>
      <c r="Z52" s="19"/>
    </row>
    <row r="53" spans="1:26" x14ac:dyDescent="0.25">
      <c r="A53" s="14"/>
      <c r="B53" s="21"/>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x14ac:dyDescent="0.25">
      <c r="A54" s="14"/>
      <c r="B54" s="21"/>
      <c r="C54" s="24"/>
      <c r="D54" s="17"/>
      <c r="E54" s="18"/>
      <c r="F54" s="5"/>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14"/>
      <c r="B55" s="30"/>
      <c r="C55" s="16"/>
      <c r="D55" s="17"/>
      <c r="E55" s="18"/>
      <c r="F55" s="5"/>
      <c r="G55" s="19"/>
      <c r="H55" s="19"/>
      <c r="I55" s="19"/>
      <c r="J55" s="19"/>
      <c r="K55" s="19"/>
      <c r="L55" s="19"/>
      <c r="M55" s="19"/>
      <c r="N55" s="19"/>
      <c r="O55" s="19"/>
      <c r="P55" s="19"/>
      <c r="Q55" s="19"/>
      <c r="R55" s="19"/>
      <c r="S55" s="19"/>
      <c r="T55" s="19"/>
      <c r="U55" s="19"/>
      <c r="V55" s="19"/>
      <c r="W55" s="19"/>
      <c r="X55" s="19"/>
      <c r="Y55" s="19"/>
      <c r="Z55" s="19"/>
    </row>
    <row r="56" spans="1:26" ht="25.2" customHeight="1" x14ac:dyDescent="0.25">
      <c r="A56" s="41"/>
      <c r="B56" s="42" t="s">
        <v>100</v>
      </c>
      <c r="C56" s="43"/>
      <c r="D56" s="44"/>
      <c r="E56" s="45"/>
      <c r="F56" s="46">
        <f>SUM(F7:F55)</f>
        <v>0</v>
      </c>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9"/>
      <c r="B57" s="19"/>
      <c r="C57" s="27"/>
      <c r="D57" s="27"/>
      <c r="E57" s="27"/>
      <c r="F57" s="28"/>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9"/>
      <c r="B58" s="19"/>
      <c r="C58" s="27"/>
      <c r="D58" s="27"/>
      <c r="E58" s="27"/>
      <c r="F58" s="28"/>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9"/>
      <c r="B59" s="19"/>
      <c r="C59" s="27"/>
      <c r="D59" s="27"/>
      <c r="E59" s="27"/>
      <c r="F59" s="28"/>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19"/>
      <c r="C60" s="27"/>
      <c r="D60" s="27"/>
      <c r="E60" s="27"/>
      <c r="F60" s="28"/>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19"/>
      <c r="C61" s="27"/>
      <c r="D61" s="27"/>
      <c r="E61" s="27"/>
      <c r="F61" s="28"/>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7"/>
      <c r="D62" s="27"/>
      <c r="E62" s="27"/>
      <c r="F62" s="28"/>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7"/>
      <c r="D63" s="27"/>
      <c r="E63" s="27"/>
      <c r="F63" s="28"/>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7"/>
      <c r="D64" s="27"/>
      <c r="E64" s="27"/>
      <c r="F64" s="28"/>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7"/>
      <c r="D65" s="27"/>
      <c r="E65" s="27"/>
      <c r="F65" s="28"/>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7"/>
      <c r="D66" s="27"/>
      <c r="E66" s="27"/>
      <c r="F66" s="28"/>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7"/>
      <c r="D67" s="27"/>
      <c r="E67" s="27"/>
      <c r="F67" s="28"/>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7"/>
      <c r="D68" s="27"/>
      <c r="E68" s="27"/>
      <c r="F68" s="28"/>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7"/>
      <c r="D69" s="27"/>
      <c r="E69" s="27"/>
      <c r="F69" s="28"/>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7"/>
      <c r="D70" s="27"/>
      <c r="E70" s="27"/>
      <c r="F70" s="28"/>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7"/>
      <c r="D71" s="27"/>
      <c r="E71" s="27"/>
      <c r="F71" s="28"/>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7"/>
      <c r="D72" s="27"/>
      <c r="E72" s="27"/>
      <c r="F72" s="28"/>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7"/>
      <c r="D73" s="27"/>
      <c r="E73" s="27"/>
      <c r="F73" s="28"/>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7"/>
      <c r="D74" s="27"/>
      <c r="E74" s="27"/>
      <c r="F74" s="28"/>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7"/>
      <c r="D75" s="27"/>
      <c r="E75" s="27"/>
      <c r="F75" s="28"/>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7"/>
      <c r="D76" s="27"/>
      <c r="E76" s="27"/>
      <c r="F76" s="28"/>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7"/>
      <c r="D77" s="27"/>
      <c r="E77" s="27"/>
      <c r="F77" s="28"/>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7"/>
      <c r="D78" s="27"/>
      <c r="E78" s="27"/>
      <c r="F78" s="28"/>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7"/>
      <c r="D79" s="27"/>
      <c r="E79" s="27"/>
      <c r="F79" s="28"/>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7"/>
      <c r="D80" s="27"/>
      <c r="E80" s="27"/>
      <c r="F80" s="28"/>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7"/>
      <c r="D81" s="27"/>
      <c r="E81" s="27"/>
      <c r="F81" s="28"/>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7"/>
      <c r="D82" s="27"/>
      <c r="E82" s="27"/>
      <c r="F82" s="28"/>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7"/>
      <c r="D83" s="27"/>
      <c r="E83" s="27"/>
      <c r="F83" s="28"/>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7"/>
      <c r="D84" s="27"/>
      <c r="E84" s="27"/>
      <c r="F84" s="28"/>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7"/>
      <c r="D85" s="27"/>
      <c r="E85" s="27"/>
      <c r="F85" s="28"/>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7"/>
      <c r="D86" s="27"/>
      <c r="E86" s="27"/>
      <c r="F86" s="28"/>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7"/>
      <c r="D87" s="27"/>
      <c r="E87" s="27"/>
      <c r="F87" s="28"/>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7"/>
      <c r="D88" s="27"/>
      <c r="E88" s="27"/>
      <c r="F88" s="28"/>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7"/>
      <c r="D89" s="27"/>
      <c r="E89" s="27"/>
      <c r="F89" s="28"/>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7"/>
      <c r="D90" s="27"/>
      <c r="E90" s="27"/>
      <c r="F90" s="28"/>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7"/>
      <c r="D91" s="27"/>
      <c r="E91" s="27"/>
      <c r="F91" s="28"/>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7"/>
      <c r="D92" s="27"/>
      <c r="E92" s="27"/>
      <c r="F92" s="28"/>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7"/>
      <c r="D93" s="27"/>
      <c r="E93" s="27"/>
      <c r="F93" s="28"/>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7"/>
      <c r="D94" s="27"/>
      <c r="E94" s="27"/>
      <c r="F94" s="28"/>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7"/>
      <c r="D95" s="27"/>
      <c r="E95" s="27"/>
      <c r="F95" s="28"/>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7"/>
      <c r="D96" s="27"/>
      <c r="E96" s="27"/>
      <c r="F96" s="28"/>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7"/>
      <c r="D97" s="27"/>
      <c r="E97" s="27"/>
      <c r="F97" s="28"/>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7"/>
      <c r="D98" s="27"/>
      <c r="E98" s="27"/>
      <c r="F98" s="28"/>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7"/>
      <c r="D99" s="27"/>
      <c r="E99" s="27"/>
      <c r="F99" s="28"/>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7"/>
      <c r="D100" s="27"/>
      <c r="E100" s="27"/>
      <c r="F100" s="28"/>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7"/>
      <c r="D101" s="27"/>
      <c r="E101" s="27"/>
      <c r="F101" s="28"/>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7"/>
      <c r="D102" s="27"/>
      <c r="E102" s="27"/>
      <c r="F102" s="28"/>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7"/>
      <c r="D103" s="27"/>
      <c r="E103" s="27"/>
      <c r="F103" s="28"/>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7"/>
      <c r="D104" s="27"/>
      <c r="E104" s="27"/>
      <c r="F104" s="28"/>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7"/>
      <c r="D105" s="27"/>
      <c r="E105" s="27"/>
      <c r="F105" s="28"/>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7"/>
      <c r="D106" s="27"/>
      <c r="E106" s="27"/>
      <c r="F106" s="28"/>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7"/>
      <c r="D107" s="27"/>
      <c r="E107" s="27"/>
      <c r="F107" s="28"/>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7"/>
      <c r="D108" s="27"/>
      <c r="E108" s="27"/>
      <c r="F108" s="28"/>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7"/>
      <c r="D109" s="27"/>
      <c r="E109" s="27"/>
      <c r="F109" s="28"/>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7"/>
      <c r="D110" s="27"/>
      <c r="E110" s="27"/>
      <c r="F110" s="28"/>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7"/>
      <c r="D111" s="27"/>
      <c r="E111" s="27"/>
      <c r="F111" s="28"/>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7"/>
      <c r="D112" s="27"/>
      <c r="E112" s="27"/>
      <c r="F112" s="28"/>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7"/>
      <c r="D113" s="27"/>
      <c r="E113" s="27"/>
      <c r="F113" s="28"/>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7"/>
      <c r="D114" s="27"/>
      <c r="E114" s="27"/>
      <c r="F114" s="28"/>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7"/>
      <c r="D115" s="27"/>
      <c r="E115" s="27"/>
      <c r="F115" s="28"/>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7"/>
      <c r="D116" s="27"/>
      <c r="E116" s="27"/>
      <c r="F116" s="28"/>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7"/>
      <c r="D117" s="27"/>
      <c r="E117" s="27"/>
      <c r="F117" s="28"/>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7"/>
      <c r="D118" s="27"/>
      <c r="E118" s="27"/>
      <c r="F118" s="28"/>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7"/>
      <c r="D119" s="27"/>
      <c r="E119" s="27"/>
      <c r="F119" s="28"/>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7"/>
      <c r="D120" s="27"/>
      <c r="E120" s="27"/>
      <c r="F120" s="28"/>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7"/>
      <c r="D121" s="27"/>
      <c r="E121" s="27"/>
      <c r="F121" s="28"/>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7"/>
      <c r="D122" s="27"/>
      <c r="E122" s="27"/>
      <c r="F122" s="28"/>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7"/>
      <c r="D123" s="27"/>
      <c r="E123" s="27"/>
      <c r="F123" s="28"/>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7"/>
      <c r="D124" s="27"/>
      <c r="E124" s="27"/>
      <c r="F124" s="28"/>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7"/>
      <c r="D125" s="27"/>
      <c r="E125" s="27"/>
      <c r="F125" s="28"/>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7"/>
      <c r="D126" s="27"/>
      <c r="E126" s="27"/>
      <c r="F126" s="28"/>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7"/>
      <c r="D127" s="27"/>
      <c r="E127" s="27"/>
      <c r="F127" s="28"/>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7"/>
      <c r="D128" s="27"/>
      <c r="E128" s="27"/>
      <c r="F128" s="28"/>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7"/>
      <c r="D129" s="27"/>
      <c r="E129" s="27"/>
      <c r="F129" s="28"/>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7"/>
      <c r="D130" s="27"/>
      <c r="E130" s="27"/>
      <c r="F130" s="28"/>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7"/>
      <c r="D131" s="27"/>
      <c r="E131" s="27"/>
      <c r="F131" s="28"/>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7"/>
      <c r="D132" s="27"/>
      <c r="E132" s="27"/>
      <c r="F132" s="28"/>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7"/>
      <c r="D133" s="27"/>
      <c r="E133" s="27"/>
      <c r="F133" s="28"/>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7"/>
      <c r="D134" s="27"/>
      <c r="E134" s="27"/>
      <c r="F134" s="28"/>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7"/>
      <c r="D135" s="27"/>
      <c r="E135" s="27"/>
      <c r="F135" s="28"/>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7"/>
      <c r="D136" s="27"/>
      <c r="E136" s="27"/>
      <c r="F136" s="28"/>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7"/>
      <c r="D137" s="27"/>
      <c r="E137" s="27"/>
      <c r="F137" s="28"/>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7"/>
      <c r="D138" s="27"/>
      <c r="E138" s="27"/>
      <c r="F138" s="28"/>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7"/>
      <c r="D139" s="27"/>
      <c r="E139" s="27"/>
      <c r="F139" s="28"/>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7"/>
      <c r="D140" s="27"/>
      <c r="E140" s="27"/>
      <c r="F140" s="28"/>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7"/>
      <c r="D141" s="27"/>
      <c r="E141" s="27"/>
      <c r="F141" s="28"/>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7"/>
      <c r="D142" s="27"/>
      <c r="E142" s="27"/>
      <c r="F142" s="28"/>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7"/>
      <c r="D143" s="27"/>
      <c r="E143" s="27"/>
      <c r="F143" s="28"/>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7"/>
      <c r="D144" s="27"/>
      <c r="E144" s="27"/>
      <c r="F144" s="28"/>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7"/>
      <c r="D145" s="27"/>
      <c r="E145" s="27"/>
      <c r="F145" s="28"/>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7"/>
      <c r="D146" s="27"/>
      <c r="E146" s="27"/>
      <c r="F146" s="28"/>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7"/>
      <c r="D147" s="27"/>
      <c r="E147" s="27"/>
      <c r="F147" s="28"/>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7"/>
      <c r="D148" s="27"/>
      <c r="E148" s="27"/>
      <c r="F148" s="28"/>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7"/>
      <c r="D149" s="27"/>
      <c r="E149" s="27"/>
      <c r="F149" s="28"/>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7"/>
      <c r="D150" s="27"/>
      <c r="E150" s="27"/>
      <c r="F150" s="28"/>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7"/>
      <c r="D151" s="27"/>
      <c r="E151" s="27"/>
      <c r="F151" s="28"/>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7"/>
      <c r="D152" s="27"/>
      <c r="E152" s="27"/>
      <c r="F152" s="28"/>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7"/>
      <c r="D153" s="27"/>
      <c r="E153" s="27"/>
      <c r="F153" s="28"/>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7"/>
      <c r="D154" s="27"/>
      <c r="E154" s="27"/>
      <c r="F154" s="28"/>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7"/>
      <c r="D155" s="27"/>
      <c r="E155" s="27"/>
      <c r="F155" s="28"/>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7"/>
      <c r="D156" s="27"/>
      <c r="E156" s="27"/>
      <c r="F156" s="28"/>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7"/>
      <c r="D157" s="27"/>
      <c r="E157" s="27"/>
      <c r="F157" s="28"/>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7"/>
      <c r="D158" s="27"/>
      <c r="E158" s="27"/>
      <c r="F158" s="28"/>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7"/>
      <c r="D159" s="27"/>
      <c r="E159" s="27"/>
      <c r="F159" s="28"/>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7"/>
      <c r="D160" s="27"/>
      <c r="E160" s="27"/>
      <c r="F160" s="28"/>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7"/>
      <c r="D161" s="27"/>
      <c r="E161" s="27"/>
      <c r="F161" s="28"/>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7"/>
      <c r="D162" s="27"/>
      <c r="E162" s="27"/>
      <c r="F162" s="28"/>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7"/>
      <c r="D163" s="27"/>
      <c r="E163" s="27"/>
      <c r="F163" s="28"/>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7"/>
      <c r="D164" s="27"/>
      <c r="E164" s="27"/>
      <c r="F164" s="28"/>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7"/>
      <c r="D165" s="27"/>
      <c r="E165" s="27"/>
      <c r="F165" s="28"/>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7"/>
      <c r="D166" s="27"/>
      <c r="E166" s="27"/>
      <c r="F166" s="28"/>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7"/>
      <c r="D167" s="27"/>
      <c r="E167" s="27"/>
      <c r="F167" s="28"/>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7"/>
      <c r="D168" s="27"/>
      <c r="E168" s="27"/>
      <c r="F168" s="28"/>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7"/>
      <c r="D169" s="27"/>
      <c r="E169" s="27"/>
      <c r="F169" s="28"/>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7"/>
      <c r="D170" s="27"/>
      <c r="E170" s="27"/>
      <c r="F170" s="28"/>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7"/>
      <c r="D171" s="27"/>
      <c r="E171" s="27"/>
      <c r="F171" s="28"/>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7"/>
      <c r="D172" s="27"/>
      <c r="E172" s="27"/>
      <c r="F172" s="28"/>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7"/>
      <c r="D173" s="27"/>
      <c r="E173" s="27"/>
      <c r="F173" s="28"/>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7"/>
      <c r="D174" s="27"/>
      <c r="E174" s="27"/>
      <c r="F174" s="28"/>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7"/>
      <c r="D175" s="27"/>
      <c r="E175" s="27"/>
      <c r="F175" s="28"/>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7"/>
      <c r="D176" s="27"/>
      <c r="E176" s="27"/>
      <c r="F176" s="28"/>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7"/>
      <c r="D177" s="27"/>
      <c r="E177" s="27"/>
      <c r="F177" s="28"/>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7"/>
      <c r="D178" s="27"/>
      <c r="E178" s="27"/>
      <c r="F178" s="28"/>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7"/>
      <c r="D179" s="27"/>
      <c r="E179" s="27"/>
      <c r="F179" s="28"/>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7"/>
      <c r="D180" s="27"/>
      <c r="E180" s="27"/>
      <c r="F180" s="28"/>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7"/>
      <c r="D181" s="27"/>
      <c r="E181" s="27"/>
      <c r="F181" s="28"/>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7"/>
      <c r="D182" s="27"/>
      <c r="E182" s="27"/>
      <c r="F182" s="28"/>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7"/>
      <c r="D183" s="27"/>
      <c r="E183" s="27"/>
      <c r="F183" s="28"/>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7"/>
      <c r="D184" s="27"/>
      <c r="E184" s="27"/>
      <c r="F184" s="28"/>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7"/>
      <c r="D185" s="27"/>
      <c r="E185" s="27"/>
      <c r="F185" s="28"/>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7"/>
      <c r="D186" s="27"/>
      <c r="E186" s="27"/>
      <c r="F186" s="28"/>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7"/>
      <c r="D187" s="27"/>
      <c r="E187" s="27"/>
      <c r="F187" s="28"/>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7"/>
      <c r="D188" s="27"/>
      <c r="E188" s="27"/>
      <c r="F188" s="28"/>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7"/>
      <c r="D189" s="27"/>
      <c r="E189" s="27"/>
      <c r="F189" s="28"/>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7"/>
      <c r="D190" s="27"/>
      <c r="E190" s="27"/>
      <c r="F190" s="28"/>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7"/>
      <c r="D191" s="27"/>
      <c r="E191" s="27"/>
      <c r="F191" s="28"/>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7"/>
      <c r="D192" s="27"/>
      <c r="E192" s="27"/>
      <c r="F192" s="28"/>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7"/>
      <c r="D193" s="27"/>
      <c r="E193" s="27"/>
      <c r="F193" s="28"/>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7"/>
      <c r="D194" s="27"/>
      <c r="E194" s="27"/>
      <c r="F194" s="28"/>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7"/>
      <c r="D195" s="27"/>
      <c r="E195" s="27"/>
      <c r="F195" s="28"/>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7"/>
      <c r="D196" s="27"/>
      <c r="E196" s="27"/>
      <c r="F196" s="28"/>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7"/>
      <c r="D197" s="27"/>
      <c r="E197" s="27"/>
      <c r="F197" s="28"/>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7"/>
      <c r="D198" s="27"/>
      <c r="E198" s="27"/>
      <c r="F198" s="28"/>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7"/>
      <c r="D199" s="27"/>
      <c r="E199" s="27"/>
      <c r="F199" s="28"/>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7"/>
      <c r="D200" s="27"/>
      <c r="E200" s="27"/>
      <c r="F200" s="28"/>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7"/>
      <c r="D201" s="27"/>
      <c r="E201" s="27"/>
      <c r="F201" s="28"/>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7"/>
      <c r="D202" s="27"/>
      <c r="E202" s="27"/>
      <c r="F202" s="28"/>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7"/>
      <c r="D203" s="27"/>
      <c r="E203" s="27"/>
      <c r="F203" s="28"/>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7"/>
      <c r="D204" s="27"/>
      <c r="E204" s="27"/>
      <c r="F204" s="28"/>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7"/>
      <c r="D205" s="27"/>
      <c r="E205" s="27"/>
      <c r="F205" s="28"/>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7"/>
      <c r="D206" s="27"/>
      <c r="E206" s="27"/>
      <c r="F206" s="28"/>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7"/>
      <c r="D207" s="27"/>
      <c r="E207" s="27"/>
      <c r="F207" s="28"/>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7"/>
      <c r="D208" s="27"/>
      <c r="E208" s="27"/>
      <c r="F208" s="28"/>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7"/>
      <c r="D209" s="27"/>
      <c r="E209" s="27"/>
      <c r="F209" s="28"/>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7"/>
      <c r="D210" s="27"/>
      <c r="E210" s="27"/>
      <c r="F210" s="28"/>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7"/>
      <c r="D211" s="27"/>
      <c r="E211" s="27"/>
      <c r="F211" s="28"/>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7"/>
      <c r="D212" s="27"/>
      <c r="E212" s="27"/>
      <c r="F212" s="28"/>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7"/>
      <c r="D213" s="27"/>
      <c r="E213" s="27"/>
      <c r="F213" s="28"/>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7"/>
      <c r="D214" s="27"/>
      <c r="E214" s="27"/>
      <c r="F214" s="28"/>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7"/>
      <c r="D215" s="27"/>
      <c r="E215" s="27"/>
      <c r="F215" s="28"/>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7"/>
      <c r="D216" s="27"/>
      <c r="E216" s="27"/>
      <c r="F216" s="28"/>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7"/>
      <c r="D217" s="27"/>
      <c r="E217" s="27"/>
      <c r="F217" s="28"/>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7"/>
      <c r="D218" s="27"/>
      <c r="E218" s="27"/>
      <c r="F218" s="28"/>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7"/>
      <c r="D219" s="27"/>
      <c r="E219" s="27"/>
      <c r="F219" s="28"/>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7"/>
      <c r="D220" s="27"/>
      <c r="E220" s="27"/>
      <c r="F220" s="28"/>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7"/>
      <c r="D221" s="27"/>
      <c r="E221" s="27"/>
      <c r="F221" s="28"/>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7"/>
      <c r="D222" s="27"/>
      <c r="E222" s="27"/>
      <c r="F222" s="28"/>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7"/>
      <c r="D223" s="27"/>
      <c r="E223" s="27"/>
      <c r="F223" s="28"/>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7"/>
      <c r="D224" s="27"/>
      <c r="E224" s="27"/>
      <c r="F224" s="28"/>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7"/>
      <c r="D225" s="27"/>
      <c r="E225" s="27"/>
      <c r="F225" s="28"/>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7"/>
      <c r="D226" s="27"/>
      <c r="E226" s="27"/>
      <c r="F226" s="28"/>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7"/>
      <c r="D227" s="27"/>
      <c r="E227" s="27"/>
      <c r="F227" s="28"/>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7"/>
      <c r="D228" s="27"/>
      <c r="E228" s="27"/>
      <c r="F228" s="28"/>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7"/>
      <c r="D229" s="27"/>
      <c r="E229" s="27"/>
      <c r="F229" s="28"/>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7"/>
      <c r="D230" s="27"/>
      <c r="E230" s="27"/>
      <c r="F230" s="28"/>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7"/>
      <c r="D231" s="27"/>
      <c r="E231" s="27"/>
      <c r="F231" s="28"/>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7"/>
      <c r="D232" s="27"/>
      <c r="E232" s="27"/>
      <c r="F232" s="28"/>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7"/>
      <c r="D233" s="27"/>
      <c r="E233" s="27"/>
      <c r="F233" s="28"/>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7"/>
      <c r="D234" s="27"/>
      <c r="E234" s="27"/>
      <c r="F234" s="28"/>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7"/>
      <c r="D235" s="27"/>
      <c r="E235" s="27"/>
      <c r="F235" s="28"/>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7"/>
      <c r="D236" s="27"/>
      <c r="E236" s="27"/>
      <c r="F236" s="28"/>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7"/>
      <c r="D237" s="27"/>
      <c r="E237" s="27"/>
      <c r="F237" s="28"/>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7"/>
      <c r="D238" s="27"/>
      <c r="E238" s="27"/>
      <c r="F238" s="28"/>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7"/>
      <c r="D239" s="27"/>
      <c r="E239" s="27"/>
      <c r="F239" s="28"/>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7"/>
      <c r="D240" s="27"/>
      <c r="E240" s="27"/>
      <c r="F240" s="28"/>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7"/>
      <c r="D241" s="27"/>
      <c r="E241" s="27"/>
      <c r="F241" s="28"/>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7"/>
      <c r="D242" s="27"/>
      <c r="E242" s="27"/>
      <c r="F242" s="28"/>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7"/>
      <c r="D243" s="27"/>
      <c r="E243" s="27"/>
      <c r="F243" s="28"/>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7"/>
      <c r="D244" s="27"/>
      <c r="E244" s="27"/>
      <c r="F244" s="28"/>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7"/>
      <c r="D245" s="27"/>
      <c r="E245" s="27"/>
      <c r="F245" s="28"/>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7"/>
      <c r="D246" s="27"/>
      <c r="E246" s="27"/>
      <c r="F246" s="28"/>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7"/>
      <c r="D247" s="27"/>
      <c r="E247" s="27"/>
      <c r="F247" s="28"/>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7"/>
      <c r="D248" s="27"/>
      <c r="E248" s="27"/>
      <c r="F248" s="28"/>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7"/>
      <c r="D249" s="27"/>
      <c r="E249" s="27"/>
      <c r="F249" s="28"/>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7"/>
      <c r="D250" s="27"/>
      <c r="E250" s="27"/>
      <c r="F250" s="28"/>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7"/>
      <c r="D251" s="27"/>
      <c r="E251" s="27"/>
      <c r="F251" s="28"/>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7"/>
      <c r="D252" s="27"/>
      <c r="E252" s="27"/>
      <c r="F252" s="28"/>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7"/>
      <c r="D253" s="27"/>
      <c r="E253" s="27"/>
      <c r="F253" s="28"/>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7"/>
      <c r="D254" s="27"/>
      <c r="E254" s="27"/>
      <c r="F254" s="28"/>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7"/>
      <c r="D255" s="27"/>
      <c r="E255" s="27"/>
      <c r="F255" s="28"/>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7"/>
      <c r="D256" s="27"/>
      <c r="E256" s="27"/>
      <c r="F256" s="28"/>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7"/>
      <c r="D257" s="27"/>
      <c r="E257" s="27"/>
      <c r="F257" s="28"/>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7"/>
      <c r="D258" s="27"/>
      <c r="E258" s="27"/>
      <c r="F258" s="28"/>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7"/>
      <c r="D259" s="27"/>
      <c r="E259" s="27"/>
      <c r="F259" s="28"/>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7"/>
      <c r="D260" s="27"/>
      <c r="E260" s="27"/>
      <c r="F260" s="28"/>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7"/>
      <c r="D261" s="27"/>
      <c r="E261" s="27"/>
      <c r="F261" s="28"/>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7"/>
      <c r="D262" s="27"/>
      <c r="E262" s="27"/>
      <c r="F262" s="28"/>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7"/>
      <c r="D263" s="27"/>
      <c r="E263" s="27"/>
      <c r="F263" s="28"/>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7"/>
      <c r="D264" s="27"/>
      <c r="E264" s="27"/>
      <c r="F264" s="28"/>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7"/>
      <c r="D265" s="27"/>
      <c r="E265" s="27"/>
      <c r="F265" s="28"/>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7"/>
      <c r="D266" s="27"/>
      <c r="E266" s="27"/>
      <c r="F266" s="28"/>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7"/>
      <c r="D267" s="27"/>
      <c r="E267" s="27"/>
      <c r="F267" s="28"/>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7"/>
      <c r="D268" s="27"/>
      <c r="E268" s="27"/>
      <c r="F268" s="28"/>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7"/>
      <c r="D269" s="27"/>
      <c r="E269" s="27"/>
      <c r="F269" s="28"/>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7"/>
      <c r="D270" s="27"/>
      <c r="E270" s="27"/>
      <c r="F270" s="28"/>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7"/>
      <c r="D271" s="27"/>
      <c r="E271" s="27"/>
      <c r="F271" s="28"/>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7"/>
      <c r="D272" s="27"/>
      <c r="E272" s="27"/>
      <c r="F272" s="28"/>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7"/>
      <c r="D273" s="27"/>
      <c r="E273" s="27"/>
      <c r="F273" s="28"/>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7"/>
      <c r="D274" s="27"/>
      <c r="E274" s="27"/>
      <c r="F274" s="28"/>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7"/>
      <c r="D275" s="27"/>
      <c r="E275" s="27"/>
      <c r="F275" s="28"/>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7"/>
      <c r="D276" s="27"/>
      <c r="E276" s="27"/>
      <c r="F276" s="28"/>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7"/>
      <c r="D277" s="27"/>
      <c r="E277" s="27"/>
      <c r="F277" s="28"/>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7"/>
      <c r="D278" s="27"/>
      <c r="E278" s="27"/>
      <c r="F278" s="28"/>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7"/>
      <c r="D279" s="27"/>
      <c r="E279" s="27"/>
      <c r="F279" s="28"/>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7"/>
      <c r="D280" s="27"/>
      <c r="E280" s="27"/>
      <c r="F280" s="28"/>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7"/>
      <c r="D281" s="27"/>
      <c r="E281" s="27"/>
      <c r="F281" s="28"/>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7"/>
      <c r="D282" s="27"/>
      <c r="E282" s="27"/>
      <c r="F282" s="28"/>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7"/>
      <c r="D283" s="27"/>
      <c r="E283" s="27"/>
      <c r="F283" s="28"/>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7"/>
      <c r="D284" s="27"/>
      <c r="E284" s="27"/>
      <c r="F284" s="28"/>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7"/>
      <c r="D285" s="27"/>
      <c r="E285" s="27"/>
      <c r="F285" s="28"/>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7"/>
      <c r="D286" s="27"/>
      <c r="E286" s="27"/>
      <c r="F286" s="28"/>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7"/>
      <c r="D287" s="27"/>
      <c r="E287" s="27"/>
      <c r="F287" s="28"/>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7"/>
      <c r="D288" s="27"/>
      <c r="E288" s="27"/>
      <c r="F288" s="28"/>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7"/>
      <c r="D289" s="27"/>
      <c r="E289" s="27"/>
      <c r="F289" s="28"/>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7"/>
      <c r="D290" s="27"/>
      <c r="E290" s="27"/>
      <c r="F290" s="28"/>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7"/>
      <c r="D291" s="27"/>
      <c r="E291" s="27"/>
      <c r="F291" s="28"/>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7"/>
      <c r="D292" s="27"/>
      <c r="E292" s="27"/>
      <c r="F292" s="28"/>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7"/>
      <c r="D293" s="27"/>
      <c r="E293" s="27"/>
      <c r="F293" s="28"/>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7"/>
      <c r="D294" s="27"/>
      <c r="E294" s="27"/>
      <c r="F294" s="28"/>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7"/>
      <c r="D295" s="27"/>
      <c r="E295" s="27"/>
      <c r="F295" s="28"/>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7"/>
      <c r="D296" s="27"/>
      <c r="E296" s="27"/>
      <c r="F296" s="28"/>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7"/>
      <c r="D297" s="27"/>
      <c r="E297" s="27"/>
      <c r="F297" s="28"/>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7"/>
      <c r="D298" s="27"/>
      <c r="E298" s="27"/>
      <c r="F298" s="28"/>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7"/>
      <c r="D299" s="27"/>
      <c r="E299" s="27"/>
      <c r="F299" s="28"/>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7"/>
      <c r="D300" s="27"/>
      <c r="E300" s="27"/>
      <c r="F300" s="28"/>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7"/>
      <c r="D301" s="27"/>
      <c r="E301" s="27"/>
      <c r="F301" s="28"/>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7"/>
      <c r="D302" s="27"/>
      <c r="E302" s="27"/>
      <c r="F302" s="28"/>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7"/>
      <c r="D303" s="27"/>
      <c r="E303" s="27"/>
      <c r="F303" s="28"/>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7"/>
      <c r="D304" s="27"/>
      <c r="E304" s="27"/>
      <c r="F304" s="28"/>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7"/>
      <c r="D305" s="27"/>
      <c r="E305" s="27"/>
      <c r="F305" s="28"/>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7"/>
      <c r="D306" s="27"/>
      <c r="E306" s="27"/>
      <c r="F306" s="28"/>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7"/>
      <c r="D307" s="27"/>
      <c r="E307" s="27"/>
      <c r="F307" s="28"/>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7"/>
      <c r="D308" s="27"/>
      <c r="E308" s="27"/>
      <c r="F308" s="28"/>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7"/>
      <c r="D309" s="27"/>
      <c r="E309" s="27"/>
      <c r="F309" s="28"/>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7"/>
      <c r="D310" s="27"/>
      <c r="E310" s="27"/>
      <c r="F310" s="28"/>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7"/>
      <c r="D311" s="27"/>
      <c r="E311" s="27"/>
      <c r="F311" s="28"/>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7"/>
      <c r="D312" s="27"/>
      <c r="E312" s="27"/>
      <c r="F312" s="28"/>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7"/>
      <c r="D313" s="27"/>
      <c r="E313" s="27"/>
      <c r="F313" s="28"/>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7"/>
      <c r="D314" s="27"/>
      <c r="E314" s="27"/>
      <c r="F314" s="28"/>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7"/>
      <c r="D315" s="27"/>
      <c r="E315" s="27"/>
      <c r="F315" s="28"/>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7"/>
      <c r="D316" s="27"/>
      <c r="E316" s="27"/>
      <c r="F316" s="28"/>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7"/>
      <c r="D317" s="27"/>
      <c r="E317" s="27"/>
      <c r="F317" s="28"/>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7"/>
      <c r="D318" s="27"/>
      <c r="E318" s="27"/>
      <c r="F318" s="28"/>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7"/>
      <c r="D319" s="27"/>
      <c r="E319" s="27"/>
      <c r="F319" s="28"/>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7"/>
      <c r="D320" s="27"/>
      <c r="E320" s="27"/>
      <c r="F320" s="28"/>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7"/>
      <c r="D321" s="27"/>
      <c r="E321" s="27"/>
      <c r="F321" s="28"/>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7"/>
      <c r="D322" s="27"/>
      <c r="E322" s="27"/>
      <c r="F322" s="28"/>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7"/>
      <c r="D323" s="27"/>
      <c r="E323" s="27"/>
      <c r="F323" s="28"/>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7"/>
      <c r="D324" s="27"/>
      <c r="E324" s="27"/>
      <c r="F324" s="28"/>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7"/>
      <c r="D325" s="27"/>
      <c r="E325" s="27"/>
      <c r="F325" s="28"/>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7"/>
      <c r="D326" s="27"/>
      <c r="E326" s="27"/>
      <c r="F326" s="28"/>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7"/>
      <c r="D327" s="27"/>
      <c r="E327" s="27"/>
      <c r="F327" s="28"/>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7"/>
      <c r="D328" s="27"/>
      <c r="E328" s="27"/>
      <c r="F328" s="28"/>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7"/>
      <c r="D329" s="27"/>
      <c r="E329" s="27"/>
      <c r="F329" s="28"/>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7"/>
      <c r="D330" s="27"/>
      <c r="E330" s="27"/>
      <c r="F330" s="28"/>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7"/>
      <c r="D331" s="27"/>
      <c r="E331" s="27"/>
      <c r="F331" s="28"/>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7"/>
      <c r="D332" s="27"/>
      <c r="E332" s="27"/>
      <c r="F332" s="28"/>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7"/>
      <c r="D333" s="27"/>
      <c r="E333" s="27"/>
      <c r="F333" s="28"/>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7"/>
      <c r="D334" s="27"/>
      <c r="E334" s="27"/>
      <c r="F334" s="28"/>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7"/>
      <c r="D335" s="27"/>
      <c r="E335" s="27"/>
      <c r="F335" s="28"/>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7"/>
      <c r="D336" s="27"/>
      <c r="E336" s="27"/>
      <c r="F336" s="28"/>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7"/>
      <c r="D337" s="27"/>
      <c r="E337" s="27"/>
      <c r="F337" s="28"/>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7"/>
      <c r="D338" s="27"/>
      <c r="E338" s="27"/>
      <c r="F338" s="28"/>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7"/>
      <c r="D339" s="27"/>
      <c r="E339" s="27"/>
      <c r="F339" s="28"/>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7"/>
      <c r="D340" s="27"/>
      <c r="E340" s="27"/>
      <c r="F340" s="28"/>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7"/>
      <c r="D341" s="27"/>
      <c r="E341" s="27"/>
      <c r="F341" s="28"/>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7"/>
      <c r="D342" s="27"/>
      <c r="E342" s="27"/>
      <c r="F342" s="28"/>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7"/>
      <c r="D343" s="27"/>
      <c r="E343" s="27"/>
      <c r="F343" s="28"/>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7"/>
      <c r="D344" s="27"/>
      <c r="E344" s="27"/>
      <c r="F344" s="28"/>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7"/>
      <c r="D345" s="27"/>
      <c r="E345" s="27"/>
      <c r="F345" s="28"/>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7"/>
      <c r="D346" s="27"/>
      <c r="E346" s="27"/>
      <c r="F346" s="28"/>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7"/>
      <c r="D347" s="27"/>
      <c r="E347" s="27"/>
      <c r="F347" s="28"/>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7"/>
      <c r="D348" s="27"/>
      <c r="E348" s="27"/>
      <c r="F348" s="28"/>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7"/>
      <c r="D349" s="27"/>
      <c r="E349" s="27"/>
      <c r="F349" s="28"/>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7"/>
      <c r="D350" s="27"/>
      <c r="E350" s="27"/>
      <c r="F350" s="28"/>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7"/>
      <c r="D351" s="27"/>
      <c r="E351" s="27"/>
      <c r="F351" s="28"/>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7"/>
      <c r="D352" s="27"/>
      <c r="E352" s="27"/>
      <c r="F352" s="28"/>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7"/>
      <c r="D353" s="27"/>
      <c r="E353" s="27"/>
      <c r="F353" s="28"/>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7"/>
      <c r="D354" s="27"/>
      <c r="E354" s="27"/>
      <c r="F354" s="28"/>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7"/>
      <c r="D355" s="27"/>
      <c r="E355" s="27"/>
      <c r="F355" s="28"/>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7"/>
      <c r="D356" s="27"/>
      <c r="E356" s="27"/>
      <c r="F356" s="28"/>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7"/>
      <c r="D357" s="27"/>
      <c r="E357" s="27"/>
      <c r="F357" s="28"/>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7"/>
      <c r="D358" s="27"/>
      <c r="E358" s="27"/>
      <c r="F358" s="28"/>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7"/>
      <c r="D359" s="27"/>
      <c r="E359" s="27"/>
      <c r="F359" s="28"/>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7"/>
      <c r="D360" s="27"/>
      <c r="E360" s="27"/>
      <c r="F360" s="28"/>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7"/>
      <c r="D361" s="27"/>
      <c r="E361" s="27"/>
      <c r="F361" s="28"/>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7"/>
      <c r="D362" s="27"/>
      <c r="E362" s="27"/>
      <c r="F362" s="28"/>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7"/>
      <c r="D363" s="27"/>
      <c r="E363" s="27"/>
      <c r="F363" s="28"/>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7"/>
      <c r="D364" s="27"/>
      <c r="E364" s="27"/>
      <c r="F364" s="28"/>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7"/>
      <c r="D365" s="27"/>
      <c r="E365" s="27"/>
      <c r="F365" s="28"/>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7"/>
      <c r="D366" s="27"/>
      <c r="E366" s="27"/>
      <c r="F366" s="28"/>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7"/>
      <c r="D367" s="27"/>
      <c r="E367" s="27"/>
      <c r="F367" s="28"/>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7"/>
      <c r="D368" s="27"/>
      <c r="E368" s="27"/>
      <c r="F368" s="28"/>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7"/>
      <c r="D369" s="27"/>
      <c r="E369" s="27"/>
      <c r="F369" s="28"/>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7"/>
      <c r="D370" s="27"/>
      <c r="E370" s="27"/>
      <c r="F370" s="28"/>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7"/>
      <c r="D371" s="27"/>
      <c r="E371" s="27"/>
      <c r="F371" s="28"/>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7"/>
      <c r="D372" s="27"/>
      <c r="E372" s="27"/>
      <c r="F372" s="28"/>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7"/>
      <c r="D373" s="27"/>
      <c r="E373" s="27"/>
      <c r="F373" s="28"/>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7"/>
      <c r="D374" s="27"/>
      <c r="E374" s="27"/>
      <c r="F374" s="28"/>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7"/>
      <c r="D375" s="27"/>
      <c r="E375" s="27"/>
      <c r="F375" s="28"/>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7"/>
      <c r="D376" s="27"/>
      <c r="E376" s="27"/>
      <c r="F376" s="28"/>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7"/>
      <c r="D377" s="27"/>
      <c r="E377" s="27"/>
      <c r="F377" s="28"/>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7"/>
      <c r="D378" s="27"/>
      <c r="E378" s="27"/>
      <c r="F378" s="28"/>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7"/>
      <c r="D379" s="27"/>
      <c r="E379" s="27"/>
      <c r="F379" s="28"/>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7"/>
      <c r="D380" s="27"/>
      <c r="E380" s="27"/>
      <c r="F380" s="28"/>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7"/>
      <c r="D381" s="27"/>
      <c r="E381" s="27"/>
      <c r="F381" s="28"/>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7"/>
      <c r="D382" s="27"/>
      <c r="E382" s="27"/>
      <c r="F382" s="28"/>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7"/>
      <c r="D383" s="27"/>
      <c r="E383" s="27"/>
      <c r="F383" s="28"/>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7"/>
      <c r="D384" s="27"/>
      <c r="E384" s="27"/>
      <c r="F384" s="28"/>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7"/>
      <c r="D385" s="27"/>
      <c r="E385" s="27"/>
      <c r="F385" s="28"/>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7"/>
      <c r="D386" s="27"/>
      <c r="E386" s="27"/>
      <c r="F386" s="28"/>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7"/>
      <c r="D387" s="27"/>
      <c r="E387" s="27"/>
      <c r="F387" s="28"/>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7"/>
      <c r="D388" s="27"/>
      <c r="E388" s="27"/>
      <c r="F388" s="28"/>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7"/>
      <c r="D389" s="27"/>
      <c r="E389" s="27"/>
      <c r="F389" s="28"/>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7"/>
      <c r="D390" s="27"/>
      <c r="E390" s="27"/>
      <c r="F390" s="28"/>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7"/>
      <c r="D391" s="27"/>
      <c r="E391" s="27"/>
      <c r="F391" s="28"/>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7"/>
      <c r="D392" s="27"/>
      <c r="E392" s="27"/>
      <c r="F392" s="28"/>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7"/>
      <c r="D393" s="27"/>
      <c r="E393" s="27"/>
      <c r="F393" s="28"/>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7"/>
      <c r="D394" s="27"/>
      <c r="E394" s="27"/>
      <c r="F394" s="28"/>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7"/>
      <c r="D395" s="27"/>
      <c r="E395" s="27"/>
      <c r="F395" s="28"/>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7"/>
      <c r="D396" s="27"/>
      <c r="E396" s="27"/>
      <c r="F396" s="28"/>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7"/>
      <c r="D397" s="27"/>
      <c r="E397" s="27"/>
      <c r="F397" s="28"/>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7"/>
      <c r="D398" s="27"/>
      <c r="E398" s="27"/>
      <c r="F398" s="28"/>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7"/>
      <c r="D399" s="27"/>
      <c r="E399" s="27"/>
      <c r="F399" s="28"/>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7"/>
      <c r="D400" s="27"/>
      <c r="E400" s="27"/>
      <c r="F400" s="28"/>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7"/>
      <c r="D401" s="27"/>
      <c r="E401" s="27"/>
      <c r="F401" s="28"/>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7"/>
      <c r="D402" s="27"/>
      <c r="E402" s="27"/>
      <c r="F402" s="28"/>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7"/>
      <c r="D403" s="27"/>
      <c r="E403" s="27"/>
      <c r="F403" s="28"/>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7"/>
      <c r="D404" s="27"/>
      <c r="E404" s="27"/>
      <c r="F404" s="28"/>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7"/>
      <c r="D405" s="27"/>
      <c r="E405" s="27"/>
      <c r="F405" s="28"/>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7"/>
      <c r="D406" s="27"/>
      <c r="E406" s="27"/>
      <c r="F406" s="28"/>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7"/>
      <c r="D407" s="27"/>
      <c r="E407" s="27"/>
      <c r="F407" s="28"/>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7"/>
      <c r="D408" s="27"/>
      <c r="E408" s="27"/>
      <c r="F408" s="28"/>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7"/>
      <c r="D409" s="27"/>
      <c r="E409" s="27"/>
      <c r="F409" s="28"/>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7"/>
      <c r="D410" s="27"/>
      <c r="E410" s="27"/>
      <c r="F410" s="28"/>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7"/>
      <c r="D411" s="27"/>
      <c r="E411" s="27"/>
      <c r="F411" s="28"/>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7"/>
      <c r="D412" s="27"/>
      <c r="E412" s="27"/>
      <c r="F412" s="28"/>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7"/>
      <c r="D413" s="27"/>
      <c r="E413" s="27"/>
      <c r="F413" s="28"/>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7"/>
      <c r="D414" s="27"/>
      <c r="E414" s="27"/>
      <c r="F414" s="28"/>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7"/>
      <c r="D415" s="27"/>
      <c r="E415" s="27"/>
      <c r="F415" s="28"/>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7"/>
      <c r="D416" s="27"/>
      <c r="E416" s="27"/>
      <c r="F416" s="28"/>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7"/>
      <c r="D417" s="27"/>
      <c r="E417" s="27"/>
      <c r="F417" s="28"/>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7"/>
      <c r="D418" s="27"/>
      <c r="E418" s="27"/>
      <c r="F418" s="28"/>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7"/>
      <c r="D419" s="27"/>
      <c r="E419" s="27"/>
      <c r="F419" s="28"/>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7"/>
      <c r="D420" s="27"/>
      <c r="E420" s="27"/>
      <c r="F420" s="28"/>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7"/>
      <c r="D421" s="27"/>
      <c r="E421" s="27"/>
      <c r="F421" s="28"/>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7"/>
      <c r="D422" s="27"/>
      <c r="E422" s="27"/>
      <c r="F422" s="28"/>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7"/>
      <c r="D423" s="27"/>
      <c r="E423" s="27"/>
      <c r="F423" s="28"/>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7"/>
      <c r="D424" s="27"/>
      <c r="E424" s="27"/>
      <c r="F424" s="28"/>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7"/>
      <c r="D425" s="27"/>
      <c r="E425" s="27"/>
      <c r="F425" s="28"/>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7"/>
      <c r="D426" s="27"/>
      <c r="E426" s="27"/>
      <c r="F426" s="28"/>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7"/>
      <c r="D427" s="27"/>
      <c r="E427" s="27"/>
      <c r="F427" s="28"/>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7"/>
      <c r="D428" s="27"/>
      <c r="E428" s="27"/>
      <c r="F428" s="28"/>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7"/>
      <c r="D429" s="27"/>
      <c r="E429" s="27"/>
      <c r="F429" s="28"/>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7"/>
      <c r="D430" s="27"/>
      <c r="E430" s="27"/>
      <c r="F430" s="28"/>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7"/>
      <c r="D431" s="27"/>
      <c r="E431" s="27"/>
      <c r="F431" s="28"/>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7"/>
      <c r="D432" s="27"/>
      <c r="E432" s="27"/>
      <c r="F432" s="28"/>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7"/>
      <c r="D433" s="27"/>
      <c r="E433" s="27"/>
      <c r="F433" s="28"/>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7"/>
      <c r="D434" s="27"/>
      <c r="E434" s="27"/>
      <c r="F434" s="28"/>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7"/>
      <c r="D435" s="27"/>
      <c r="E435" s="27"/>
      <c r="F435" s="28"/>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7"/>
      <c r="D436" s="27"/>
      <c r="E436" s="27"/>
      <c r="F436" s="28"/>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7"/>
      <c r="D437" s="27"/>
      <c r="E437" s="27"/>
      <c r="F437" s="28"/>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7"/>
      <c r="D438" s="27"/>
      <c r="E438" s="27"/>
      <c r="F438" s="28"/>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7"/>
      <c r="D439" s="27"/>
      <c r="E439" s="27"/>
      <c r="F439" s="28"/>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7"/>
      <c r="D440" s="27"/>
      <c r="E440" s="27"/>
      <c r="F440" s="28"/>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7"/>
      <c r="D441" s="27"/>
      <c r="E441" s="27"/>
      <c r="F441" s="28"/>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7"/>
      <c r="D442" s="27"/>
      <c r="E442" s="27"/>
      <c r="F442" s="28"/>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7"/>
      <c r="D443" s="27"/>
      <c r="E443" s="27"/>
      <c r="F443" s="28"/>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7"/>
      <c r="D444" s="27"/>
      <c r="E444" s="27"/>
      <c r="F444" s="28"/>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7"/>
      <c r="D445" s="27"/>
      <c r="E445" s="27"/>
      <c r="F445" s="28"/>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7"/>
      <c r="D446" s="27"/>
      <c r="E446" s="27"/>
      <c r="F446" s="28"/>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7"/>
      <c r="D447" s="27"/>
      <c r="E447" s="27"/>
      <c r="F447" s="28"/>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7"/>
      <c r="D448" s="27"/>
      <c r="E448" s="27"/>
      <c r="F448" s="28"/>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7"/>
      <c r="D449" s="27"/>
      <c r="E449" s="27"/>
      <c r="F449" s="28"/>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7"/>
      <c r="D450" s="27"/>
      <c r="E450" s="27"/>
      <c r="F450" s="28"/>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7"/>
      <c r="D451" s="27"/>
      <c r="E451" s="27"/>
      <c r="F451" s="28"/>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7"/>
      <c r="D452" s="27"/>
      <c r="E452" s="27"/>
      <c r="F452" s="28"/>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7"/>
      <c r="D453" s="27"/>
      <c r="E453" s="27"/>
      <c r="F453" s="28"/>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7"/>
      <c r="D454" s="27"/>
      <c r="E454" s="27"/>
      <c r="F454" s="28"/>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7"/>
      <c r="D455" s="27"/>
      <c r="E455" s="27"/>
      <c r="F455" s="28"/>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7"/>
      <c r="D456" s="27"/>
      <c r="E456" s="27"/>
      <c r="F456" s="28"/>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7"/>
      <c r="D457" s="27"/>
      <c r="E457" s="27"/>
      <c r="F457" s="28"/>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7"/>
      <c r="D458" s="27"/>
      <c r="E458" s="27"/>
      <c r="F458" s="28"/>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7"/>
      <c r="D459" s="27"/>
      <c r="E459" s="27"/>
      <c r="F459" s="28"/>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7"/>
      <c r="D460" s="27"/>
      <c r="E460" s="27"/>
      <c r="F460" s="28"/>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7"/>
      <c r="D461" s="27"/>
      <c r="E461" s="27"/>
      <c r="F461" s="28"/>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7"/>
      <c r="D462" s="27"/>
      <c r="E462" s="27"/>
      <c r="F462" s="28"/>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7"/>
      <c r="D463" s="27"/>
      <c r="E463" s="27"/>
      <c r="F463" s="28"/>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7"/>
      <c r="D464" s="27"/>
      <c r="E464" s="27"/>
      <c r="F464" s="28"/>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7"/>
      <c r="D465" s="27"/>
      <c r="E465" s="27"/>
      <c r="F465" s="28"/>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7"/>
      <c r="D466" s="27"/>
      <c r="E466" s="27"/>
      <c r="F466" s="28"/>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7"/>
      <c r="D467" s="27"/>
      <c r="E467" s="27"/>
      <c r="F467" s="28"/>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7"/>
      <c r="D468" s="27"/>
      <c r="E468" s="27"/>
      <c r="F468" s="28"/>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7"/>
      <c r="D469" s="27"/>
      <c r="E469" s="27"/>
      <c r="F469" s="28"/>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7"/>
      <c r="D470" s="27"/>
      <c r="E470" s="27"/>
      <c r="F470" s="28"/>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7"/>
      <c r="D471" s="27"/>
      <c r="E471" s="27"/>
      <c r="F471" s="28"/>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7"/>
      <c r="D472" s="27"/>
      <c r="E472" s="27"/>
      <c r="F472" s="28"/>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7"/>
      <c r="D473" s="27"/>
      <c r="E473" s="27"/>
      <c r="F473" s="28"/>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7"/>
      <c r="D474" s="27"/>
      <c r="E474" s="27"/>
      <c r="F474" s="28"/>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7"/>
      <c r="D475" s="27"/>
      <c r="E475" s="27"/>
      <c r="F475" s="28"/>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7"/>
      <c r="D476" s="27"/>
      <c r="E476" s="27"/>
      <c r="F476" s="28"/>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7"/>
      <c r="D477" s="27"/>
      <c r="E477" s="27"/>
      <c r="F477" s="28"/>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7"/>
      <c r="D478" s="27"/>
      <c r="E478" s="27"/>
      <c r="F478" s="28"/>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7"/>
      <c r="D479" s="27"/>
      <c r="E479" s="27"/>
      <c r="F479" s="28"/>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7"/>
      <c r="D480" s="27"/>
      <c r="E480" s="27"/>
      <c r="F480" s="28"/>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7"/>
      <c r="D481" s="27"/>
      <c r="E481" s="27"/>
      <c r="F481" s="28"/>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7"/>
      <c r="D482" s="27"/>
      <c r="E482" s="27"/>
      <c r="F482" s="28"/>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7"/>
      <c r="D483" s="27"/>
      <c r="E483" s="27"/>
      <c r="F483" s="28"/>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7"/>
      <c r="D484" s="27"/>
      <c r="E484" s="27"/>
      <c r="F484" s="28"/>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7"/>
      <c r="D485" s="27"/>
      <c r="E485" s="27"/>
      <c r="F485" s="28"/>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7"/>
      <c r="D486" s="27"/>
      <c r="E486" s="27"/>
      <c r="F486" s="28"/>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7"/>
      <c r="D487" s="27"/>
      <c r="E487" s="27"/>
      <c r="F487" s="28"/>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7"/>
      <c r="D488" s="27"/>
      <c r="E488" s="27"/>
      <c r="F488" s="28"/>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7"/>
      <c r="D489" s="27"/>
      <c r="E489" s="27"/>
      <c r="F489" s="28"/>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7"/>
      <c r="D490" s="27"/>
      <c r="E490" s="27"/>
      <c r="F490" s="28"/>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7"/>
      <c r="D491" s="27"/>
      <c r="E491" s="27"/>
      <c r="F491" s="28"/>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7"/>
      <c r="D492" s="27"/>
      <c r="E492" s="27"/>
      <c r="F492" s="28"/>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7"/>
      <c r="D493" s="27"/>
      <c r="E493" s="27"/>
      <c r="F493" s="28"/>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7"/>
      <c r="D494" s="27"/>
      <c r="E494" s="27"/>
      <c r="F494" s="28"/>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7"/>
      <c r="D495" s="27"/>
      <c r="E495" s="27"/>
      <c r="F495" s="28"/>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7"/>
      <c r="D496" s="27"/>
      <c r="E496" s="27"/>
      <c r="F496" s="28"/>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7"/>
      <c r="D497" s="27"/>
      <c r="E497" s="27"/>
      <c r="F497" s="28"/>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7"/>
      <c r="D498" s="27"/>
      <c r="E498" s="27"/>
      <c r="F498" s="28"/>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7"/>
      <c r="D499" s="27"/>
      <c r="E499" s="27"/>
      <c r="F499" s="28"/>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7"/>
      <c r="D500" s="27"/>
      <c r="E500" s="27"/>
      <c r="F500" s="28"/>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7"/>
      <c r="D501" s="27"/>
      <c r="E501" s="27"/>
      <c r="F501" s="28"/>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7"/>
      <c r="D502" s="27"/>
      <c r="E502" s="27"/>
      <c r="F502" s="28"/>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7"/>
      <c r="D503" s="27"/>
      <c r="E503" s="27"/>
      <c r="F503" s="28"/>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7"/>
      <c r="D504" s="27"/>
      <c r="E504" s="27"/>
      <c r="F504" s="28"/>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7"/>
      <c r="D505" s="27"/>
      <c r="E505" s="27"/>
      <c r="F505" s="28"/>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7"/>
      <c r="D506" s="27"/>
      <c r="E506" s="27"/>
      <c r="F506" s="28"/>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7"/>
      <c r="D507" s="27"/>
      <c r="E507" s="27"/>
      <c r="F507" s="28"/>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7"/>
      <c r="D508" s="27"/>
      <c r="E508" s="27"/>
      <c r="F508" s="28"/>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7"/>
      <c r="D509" s="27"/>
      <c r="E509" s="27"/>
      <c r="F509" s="28"/>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7"/>
      <c r="D510" s="27"/>
      <c r="E510" s="27"/>
      <c r="F510" s="28"/>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7"/>
      <c r="D511" s="27"/>
      <c r="E511" s="27"/>
      <c r="F511" s="28"/>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7"/>
      <c r="D512" s="27"/>
      <c r="E512" s="27"/>
      <c r="F512" s="28"/>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7"/>
      <c r="D513" s="27"/>
      <c r="E513" s="27"/>
      <c r="F513" s="28"/>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7"/>
      <c r="D514" s="27"/>
      <c r="E514" s="27"/>
      <c r="F514" s="28"/>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7"/>
      <c r="D515" s="27"/>
      <c r="E515" s="27"/>
      <c r="F515" s="28"/>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7"/>
      <c r="D516" s="27"/>
      <c r="E516" s="27"/>
      <c r="F516" s="28"/>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7"/>
      <c r="D517" s="27"/>
      <c r="E517" s="27"/>
      <c r="F517" s="28"/>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7"/>
      <c r="D518" s="27"/>
      <c r="E518" s="27"/>
      <c r="F518" s="28"/>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7"/>
      <c r="D519" s="27"/>
      <c r="E519" s="27"/>
      <c r="F519" s="28"/>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7"/>
      <c r="D520" s="27"/>
      <c r="E520" s="27"/>
      <c r="F520" s="28"/>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7"/>
      <c r="D521" s="27"/>
      <c r="E521" s="27"/>
      <c r="F521" s="28"/>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7"/>
      <c r="D522" s="27"/>
      <c r="E522" s="27"/>
      <c r="F522" s="28"/>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7"/>
      <c r="D523" s="27"/>
      <c r="E523" s="27"/>
      <c r="F523" s="28"/>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7"/>
      <c r="D524" s="27"/>
      <c r="E524" s="27"/>
      <c r="F524" s="28"/>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7"/>
      <c r="D525" s="27"/>
      <c r="E525" s="27"/>
      <c r="F525" s="28"/>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7"/>
      <c r="D526" s="27"/>
      <c r="E526" s="27"/>
      <c r="F526" s="28"/>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7"/>
      <c r="D527" s="27"/>
      <c r="E527" s="27"/>
      <c r="F527" s="28"/>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7"/>
      <c r="D528" s="27"/>
      <c r="E528" s="27"/>
      <c r="F528" s="28"/>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7"/>
      <c r="D529" s="27"/>
      <c r="E529" s="27"/>
      <c r="F529" s="28"/>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7"/>
      <c r="D530" s="27"/>
      <c r="E530" s="27"/>
      <c r="F530" s="28"/>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7"/>
      <c r="D531" s="27"/>
      <c r="E531" s="27"/>
      <c r="F531" s="28"/>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7"/>
      <c r="D532" s="27"/>
      <c r="E532" s="27"/>
      <c r="F532" s="28"/>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7"/>
      <c r="D533" s="27"/>
      <c r="E533" s="27"/>
      <c r="F533" s="28"/>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7"/>
      <c r="D534" s="27"/>
      <c r="E534" s="27"/>
      <c r="F534" s="28"/>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7"/>
      <c r="D535" s="27"/>
      <c r="E535" s="27"/>
      <c r="F535" s="28"/>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7"/>
      <c r="D536" s="27"/>
      <c r="E536" s="27"/>
      <c r="F536" s="28"/>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7"/>
      <c r="D537" s="27"/>
      <c r="E537" s="27"/>
      <c r="F537" s="28"/>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7"/>
      <c r="D538" s="27"/>
      <c r="E538" s="27"/>
      <c r="F538" s="28"/>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7"/>
      <c r="D539" s="27"/>
      <c r="E539" s="27"/>
      <c r="F539" s="28"/>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7"/>
      <c r="D540" s="27"/>
      <c r="E540" s="27"/>
      <c r="F540" s="28"/>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7"/>
      <c r="D541" s="27"/>
      <c r="E541" s="27"/>
      <c r="F541" s="28"/>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7"/>
      <c r="D542" s="27"/>
      <c r="E542" s="27"/>
      <c r="F542" s="28"/>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7"/>
      <c r="D543" s="27"/>
      <c r="E543" s="27"/>
      <c r="F543" s="28"/>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7"/>
      <c r="D544" s="27"/>
      <c r="E544" s="27"/>
      <c r="F544" s="28"/>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7"/>
      <c r="D545" s="27"/>
      <c r="E545" s="27"/>
      <c r="F545" s="28"/>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7"/>
      <c r="D546" s="27"/>
      <c r="E546" s="27"/>
      <c r="F546" s="28"/>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7"/>
      <c r="D547" s="27"/>
      <c r="E547" s="27"/>
      <c r="F547" s="28"/>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7"/>
      <c r="D548" s="27"/>
      <c r="E548" s="27"/>
      <c r="F548" s="28"/>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7"/>
      <c r="D549" s="27"/>
      <c r="E549" s="27"/>
      <c r="F549" s="28"/>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7"/>
      <c r="D550" s="27"/>
      <c r="E550" s="27"/>
      <c r="F550" s="28"/>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7"/>
      <c r="D551" s="27"/>
      <c r="E551" s="27"/>
      <c r="F551" s="28"/>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7"/>
      <c r="D552" s="27"/>
      <c r="E552" s="27"/>
      <c r="F552" s="28"/>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7"/>
      <c r="D553" s="27"/>
      <c r="E553" s="27"/>
      <c r="F553" s="28"/>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7"/>
      <c r="D554" s="27"/>
      <c r="E554" s="27"/>
      <c r="F554" s="28"/>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7"/>
      <c r="D555" s="27"/>
      <c r="E555" s="27"/>
      <c r="F555" s="28"/>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7"/>
      <c r="D556" s="27"/>
      <c r="E556" s="27"/>
      <c r="F556" s="28"/>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7"/>
      <c r="D557" s="27"/>
      <c r="E557" s="27"/>
      <c r="F557" s="28"/>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7"/>
      <c r="D558" s="27"/>
      <c r="E558" s="27"/>
      <c r="F558" s="28"/>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7"/>
      <c r="D559" s="27"/>
      <c r="E559" s="27"/>
      <c r="F559" s="28"/>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7"/>
      <c r="D560" s="27"/>
      <c r="E560" s="27"/>
      <c r="F560" s="28"/>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7"/>
      <c r="D561" s="27"/>
      <c r="E561" s="27"/>
      <c r="F561" s="28"/>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7"/>
      <c r="D562" s="27"/>
      <c r="E562" s="27"/>
      <c r="F562" s="28"/>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7"/>
      <c r="D563" s="27"/>
      <c r="E563" s="27"/>
      <c r="F563" s="28"/>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7"/>
      <c r="D564" s="27"/>
      <c r="E564" s="27"/>
      <c r="F564" s="28"/>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7"/>
      <c r="D565" s="27"/>
      <c r="E565" s="27"/>
      <c r="F565" s="28"/>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7"/>
      <c r="D566" s="27"/>
      <c r="E566" s="27"/>
      <c r="F566" s="28"/>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7"/>
      <c r="D567" s="27"/>
      <c r="E567" s="27"/>
      <c r="F567" s="28"/>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7"/>
      <c r="D568" s="27"/>
      <c r="E568" s="27"/>
      <c r="F568" s="28"/>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7"/>
      <c r="D569" s="27"/>
      <c r="E569" s="27"/>
      <c r="F569" s="28"/>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7"/>
      <c r="D570" s="27"/>
      <c r="E570" s="27"/>
      <c r="F570" s="28"/>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7"/>
      <c r="D571" s="27"/>
      <c r="E571" s="27"/>
      <c r="F571" s="28"/>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7"/>
      <c r="D572" s="27"/>
      <c r="E572" s="27"/>
      <c r="F572" s="28"/>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7"/>
      <c r="D573" s="27"/>
      <c r="E573" s="27"/>
      <c r="F573" s="28"/>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7"/>
      <c r="D574" s="27"/>
      <c r="E574" s="27"/>
      <c r="F574" s="28"/>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7"/>
      <c r="D575" s="27"/>
      <c r="E575" s="27"/>
      <c r="F575" s="28"/>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7"/>
      <c r="D576" s="27"/>
      <c r="E576" s="27"/>
      <c r="F576" s="28"/>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7"/>
      <c r="D577" s="27"/>
      <c r="E577" s="27"/>
      <c r="F577" s="28"/>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7"/>
      <c r="D578" s="27"/>
      <c r="E578" s="27"/>
      <c r="F578" s="28"/>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7"/>
      <c r="D579" s="27"/>
      <c r="E579" s="27"/>
      <c r="F579" s="28"/>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7"/>
      <c r="D580" s="27"/>
      <c r="E580" s="27"/>
      <c r="F580" s="28"/>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7"/>
      <c r="D581" s="27"/>
      <c r="E581" s="27"/>
      <c r="F581" s="28"/>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7"/>
      <c r="D582" s="27"/>
      <c r="E582" s="27"/>
      <c r="F582" s="28"/>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7"/>
      <c r="D583" s="27"/>
      <c r="E583" s="27"/>
      <c r="F583" s="28"/>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7"/>
      <c r="D584" s="27"/>
      <c r="E584" s="27"/>
      <c r="F584" s="28"/>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7"/>
      <c r="D585" s="27"/>
      <c r="E585" s="27"/>
      <c r="F585" s="28"/>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7"/>
      <c r="D586" s="27"/>
      <c r="E586" s="27"/>
      <c r="F586" s="28"/>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7"/>
      <c r="D587" s="27"/>
      <c r="E587" s="27"/>
      <c r="F587" s="28"/>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7"/>
      <c r="D588" s="27"/>
      <c r="E588" s="27"/>
      <c r="F588" s="28"/>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7"/>
      <c r="D589" s="27"/>
      <c r="E589" s="27"/>
      <c r="F589" s="28"/>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7"/>
      <c r="D590" s="27"/>
      <c r="E590" s="27"/>
      <c r="F590" s="28"/>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7"/>
      <c r="D591" s="27"/>
      <c r="E591" s="27"/>
      <c r="F591" s="28"/>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7"/>
      <c r="D592" s="27"/>
      <c r="E592" s="27"/>
      <c r="F592" s="28"/>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7"/>
      <c r="D593" s="27"/>
      <c r="E593" s="27"/>
      <c r="F593" s="28"/>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7"/>
      <c r="D594" s="27"/>
      <c r="E594" s="27"/>
      <c r="F594" s="28"/>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7"/>
      <c r="D595" s="27"/>
      <c r="E595" s="27"/>
      <c r="F595" s="28"/>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7"/>
      <c r="D596" s="27"/>
      <c r="E596" s="27"/>
      <c r="F596" s="28"/>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7"/>
      <c r="D597" s="27"/>
      <c r="E597" s="27"/>
      <c r="F597" s="28"/>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7"/>
      <c r="D598" s="27"/>
      <c r="E598" s="27"/>
      <c r="F598" s="28"/>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7"/>
      <c r="D599" s="27"/>
      <c r="E599" s="27"/>
      <c r="F599" s="28"/>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7"/>
      <c r="D600" s="27"/>
      <c r="E600" s="27"/>
      <c r="F600" s="28"/>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7"/>
      <c r="D601" s="27"/>
      <c r="E601" s="27"/>
      <c r="F601" s="28"/>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7"/>
      <c r="D602" s="27"/>
      <c r="E602" s="27"/>
      <c r="F602" s="28"/>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7"/>
      <c r="D603" s="27"/>
      <c r="E603" s="27"/>
      <c r="F603" s="28"/>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7"/>
      <c r="D604" s="27"/>
      <c r="E604" s="27"/>
      <c r="F604" s="28"/>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7"/>
      <c r="D605" s="27"/>
      <c r="E605" s="27"/>
      <c r="F605" s="28"/>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7"/>
      <c r="D606" s="27"/>
      <c r="E606" s="27"/>
      <c r="F606" s="28"/>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7"/>
      <c r="D607" s="27"/>
      <c r="E607" s="27"/>
      <c r="F607" s="28"/>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7"/>
      <c r="D608" s="27"/>
      <c r="E608" s="27"/>
      <c r="F608" s="28"/>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7"/>
      <c r="D609" s="27"/>
      <c r="E609" s="27"/>
      <c r="F609" s="28"/>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7"/>
      <c r="D610" s="27"/>
      <c r="E610" s="27"/>
      <c r="F610" s="28"/>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7"/>
      <c r="D611" s="27"/>
      <c r="E611" s="27"/>
      <c r="F611" s="28"/>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7"/>
      <c r="D612" s="27"/>
      <c r="E612" s="27"/>
      <c r="F612" s="28"/>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7"/>
      <c r="D613" s="27"/>
      <c r="E613" s="27"/>
      <c r="F613" s="28"/>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7"/>
      <c r="D614" s="27"/>
      <c r="E614" s="27"/>
      <c r="F614" s="28"/>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7"/>
      <c r="D615" s="27"/>
      <c r="E615" s="27"/>
      <c r="F615" s="28"/>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7"/>
      <c r="D616" s="27"/>
      <c r="E616" s="27"/>
      <c r="F616" s="28"/>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7"/>
      <c r="D617" s="27"/>
      <c r="E617" s="27"/>
      <c r="F617" s="28"/>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7"/>
      <c r="D618" s="27"/>
      <c r="E618" s="27"/>
      <c r="F618" s="28"/>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7"/>
      <c r="D619" s="27"/>
      <c r="E619" s="27"/>
      <c r="F619" s="28"/>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7"/>
      <c r="D620" s="27"/>
      <c r="E620" s="27"/>
      <c r="F620" s="28"/>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7"/>
      <c r="D621" s="27"/>
      <c r="E621" s="27"/>
      <c r="F621" s="28"/>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7"/>
      <c r="D622" s="27"/>
      <c r="E622" s="27"/>
      <c r="F622" s="28"/>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7"/>
      <c r="D623" s="27"/>
      <c r="E623" s="27"/>
      <c r="F623" s="28"/>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7"/>
      <c r="D624" s="27"/>
      <c r="E624" s="27"/>
      <c r="F624" s="28"/>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7"/>
      <c r="D625" s="27"/>
      <c r="E625" s="27"/>
      <c r="F625" s="28"/>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7"/>
      <c r="D626" s="27"/>
      <c r="E626" s="27"/>
      <c r="F626" s="28"/>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7"/>
      <c r="D627" s="27"/>
      <c r="E627" s="27"/>
      <c r="F627" s="28"/>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7"/>
      <c r="D628" s="27"/>
      <c r="E628" s="27"/>
      <c r="F628" s="28"/>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7"/>
      <c r="D629" s="27"/>
      <c r="E629" s="27"/>
      <c r="F629" s="28"/>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7"/>
      <c r="D630" s="27"/>
      <c r="E630" s="27"/>
      <c r="F630" s="28"/>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7"/>
      <c r="D631" s="27"/>
      <c r="E631" s="27"/>
      <c r="F631" s="28"/>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7"/>
      <c r="D632" s="27"/>
      <c r="E632" s="27"/>
      <c r="F632" s="28"/>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7"/>
      <c r="D633" s="27"/>
      <c r="E633" s="27"/>
      <c r="F633" s="28"/>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7"/>
      <c r="D634" s="27"/>
      <c r="E634" s="27"/>
      <c r="F634" s="28"/>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7"/>
      <c r="D635" s="27"/>
      <c r="E635" s="27"/>
      <c r="F635" s="28"/>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7"/>
      <c r="D636" s="27"/>
      <c r="E636" s="27"/>
      <c r="F636" s="28"/>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7"/>
      <c r="D637" s="27"/>
      <c r="E637" s="27"/>
      <c r="F637" s="28"/>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7"/>
      <c r="D638" s="27"/>
      <c r="E638" s="27"/>
      <c r="F638" s="28"/>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7"/>
      <c r="D639" s="27"/>
      <c r="E639" s="27"/>
      <c r="F639" s="28"/>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7"/>
      <c r="D640" s="27"/>
      <c r="E640" s="27"/>
      <c r="F640" s="28"/>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7"/>
      <c r="D641" s="27"/>
      <c r="E641" s="27"/>
      <c r="F641" s="28"/>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7"/>
      <c r="D642" s="27"/>
      <c r="E642" s="27"/>
      <c r="F642" s="28"/>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7"/>
      <c r="D643" s="27"/>
      <c r="E643" s="27"/>
      <c r="F643" s="28"/>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7"/>
      <c r="D644" s="27"/>
      <c r="E644" s="27"/>
      <c r="F644" s="28"/>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7"/>
      <c r="D645" s="27"/>
      <c r="E645" s="27"/>
      <c r="F645" s="28"/>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7"/>
      <c r="D646" s="27"/>
      <c r="E646" s="27"/>
      <c r="F646" s="28"/>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7"/>
      <c r="D647" s="27"/>
      <c r="E647" s="27"/>
      <c r="F647" s="28"/>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7"/>
      <c r="D648" s="27"/>
      <c r="E648" s="27"/>
      <c r="F648" s="28"/>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7"/>
      <c r="D649" s="27"/>
      <c r="E649" s="27"/>
      <c r="F649" s="28"/>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7"/>
      <c r="D650" s="27"/>
      <c r="E650" s="27"/>
      <c r="F650" s="28"/>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7"/>
      <c r="D651" s="27"/>
      <c r="E651" s="27"/>
      <c r="F651" s="28"/>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7"/>
      <c r="D652" s="27"/>
      <c r="E652" s="27"/>
      <c r="F652" s="28"/>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7"/>
      <c r="D653" s="27"/>
      <c r="E653" s="27"/>
      <c r="F653" s="28"/>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7"/>
      <c r="D654" s="27"/>
      <c r="E654" s="27"/>
      <c r="F654" s="28"/>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7"/>
      <c r="D655" s="27"/>
      <c r="E655" s="27"/>
      <c r="F655" s="28"/>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7"/>
      <c r="D656" s="27"/>
      <c r="E656" s="27"/>
      <c r="F656" s="28"/>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7"/>
      <c r="D657" s="27"/>
      <c r="E657" s="27"/>
      <c r="F657" s="28"/>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7"/>
      <c r="D658" s="27"/>
      <c r="E658" s="27"/>
      <c r="F658" s="28"/>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7"/>
      <c r="D659" s="27"/>
      <c r="E659" s="27"/>
      <c r="F659" s="28"/>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7"/>
      <c r="D660" s="27"/>
      <c r="E660" s="27"/>
      <c r="F660" s="28"/>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7"/>
      <c r="D661" s="27"/>
      <c r="E661" s="27"/>
      <c r="F661" s="28"/>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7"/>
      <c r="D662" s="27"/>
      <c r="E662" s="27"/>
      <c r="F662" s="28"/>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7"/>
      <c r="D663" s="27"/>
      <c r="E663" s="27"/>
      <c r="F663" s="28"/>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7"/>
      <c r="D664" s="27"/>
      <c r="E664" s="27"/>
      <c r="F664" s="28"/>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7"/>
      <c r="D665" s="27"/>
      <c r="E665" s="27"/>
      <c r="F665" s="28"/>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7"/>
      <c r="D666" s="27"/>
      <c r="E666" s="27"/>
      <c r="F666" s="28"/>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7"/>
      <c r="D667" s="27"/>
      <c r="E667" s="27"/>
      <c r="F667" s="28"/>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7"/>
      <c r="D668" s="27"/>
      <c r="E668" s="27"/>
      <c r="F668" s="28"/>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7"/>
      <c r="D669" s="27"/>
      <c r="E669" s="27"/>
      <c r="F669" s="28"/>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7"/>
      <c r="D670" s="27"/>
      <c r="E670" s="27"/>
      <c r="F670" s="28"/>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7"/>
      <c r="D671" s="27"/>
      <c r="E671" s="27"/>
      <c r="F671" s="28"/>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7"/>
      <c r="D672" s="27"/>
      <c r="E672" s="27"/>
      <c r="F672" s="28"/>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7"/>
      <c r="D673" s="27"/>
      <c r="E673" s="27"/>
      <c r="F673" s="28"/>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7"/>
      <c r="D674" s="27"/>
      <c r="E674" s="27"/>
      <c r="F674" s="28"/>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7"/>
      <c r="D675" s="27"/>
      <c r="E675" s="27"/>
      <c r="F675" s="28"/>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7"/>
      <c r="D676" s="27"/>
      <c r="E676" s="27"/>
      <c r="F676" s="28"/>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7"/>
      <c r="D677" s="27"/>
      <c r="E677" s="27"/>
      <c r="F677" s="28"/>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7"/>
      <c r="D678" s="27"/>
      <c r="E678" s="27"/>
      <c r="F678" s="28"/>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7"/>
      <c r="D679" s="27"/>
      <c r="E679" s="27"/>
      <c r="F679" s="28"/>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7"/>
      <c r="D680" s="27"/>
      <c r="E680" s="27"/>
      <c r="F680" s="28"/>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7"/>
      <c r="D681" s="27"/>
      <c r="E681" s="27"/>
      <c r="F681" s="28"/>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7"/>
      <c r="D682" s="27"/>
      <c r="E682" s="27"/>
      <c r="F682" s="28"/>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7"/>
      <c r="D683" s="27"/>
      <c r="E683" s="27"/>
      <c r="F683" s="28"/>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7"/>
      <c r="D684" s="27"/>
      <c r="E684" s="27"/>
      <c r="F684" s="28"/>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7"/>
      <c r="D685" s="27"/>
      <c r="E685" s="27"/>
      <c r="F685" s="28"/>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7"/>
      <c r="D686" s="27"/>
      <c r="E686" s="27"/>
      <c r="F686" s="28"/>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7"/>
      <c r="D687" s="27"/>
      <c r="E687" s="27"/>
      <c r="F687" s="28"/>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7"/>
      <c r="D688" s="27"/>
      <c r="E688" s="27"/>
      <c r="F688" s="28"/>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7"/>
      <c r="D689" s="27"/>
      <c r="E689" s="27"/>
      <c r="F689" s="28"/>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7"/>
      <c r="D690" s="27"/>
      <c r="E690" s="27"/>
      <c r="F690" s="28"/>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7"/>
      <c r="D691" s="27"/>
      <c r="E691" s="27"/>
      <c r="F691" s="28"/>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7"/>
      <c r="D692" s="27"/>
      <c r="E692" s="27"/>
      <c r="F692" s="28"/>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7"/>
      <c r="D693" s="27"/>
      <c r="E693" s="27"/>
      <c r="F693" s="28"/>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7"/>
      <c r="D694" s="27"/>
      <c r="E694" s="27"/>
      <c r="F694" s="28"/>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A695" s="19"/>
      <c r="B695" s="19"/>
      <c r="C695" s="27"/>
      <c r="D695" s="27"/>
      <c r="E695" s="27"/>
      <c r="F695" s="28"/>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A696" s="19"/>
      <c r="B696" s="19"/>
      <c r="C696" s="27"/>
      <c r="D696" s="27"/>
      <c r="E696" s="27"/>
      <c r="F696" s="28"/>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25">
      <c r="A697" s="19"/>
      <c r="B697" s="19"/>
      <c r="C697" s="27"/>
      <c r="D697" s="27"/>
      <c r="E697" s="27"/>
      <c r="F697" s="28"/>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25">
      <c r="A698" s="19"/>
      <c r="B698" s="19"/>
      <c r="C698" s="27"/>
      <c r="D698" s="27"/>
      <c r="E698" s="27"/>
      <c r="F698" s="28"/>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25">
      <c r="A699" s="19"/>
      <c r="B699" s="19"/>
      <c r="C699" s="27"/>
      <c r="D699" s="27"/>
      <c r="E699" s="27"/>
      <c r="F699" s="28"/>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25">
      <c r="A700" s="19"/>
      <c r="B700" s="19"/>
      <c r="C700" s="27"/>
      <c r="D700" s="27"/>
      <c r="E700" s="27"/>
      <c r="F700" s="28"/>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25">
      <c r="A701" s="19"/>
      <c r="B701" s="19"/>
      <c r="C701" s="27"/>
      <c r="D701" s="27"/>
      <c r="E701" s="27"/>
      <c r="F701" s="28"/>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25">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25">
      <c r="G703" s="19"/>
      <c r="H703" s="19"/>
      <c r="I703" s="19"/>
      <c r="J703" s="19"/>
      <c r="K703" s="19"/>
      <c r="L703" s="19"/>
      <c r="M703" s="19"/>
      <c r="N703" s="19"/>
      <c r="O703" s="19"/>
      <c r="P703" s="19"/>
      <c r="Q703" s="19"/>
      <c r="R703" s="19"/>
      <c r="S703" s="19"/>
      <c r="T703" s="19"/>
      <c r="U703" s="19"/>
      <c r="V703" s="19"/>
      <c r="W703" s="19"/>
      <c r="X703" s="19"/>
      <c r="Y703" s="19"/>
      <c r="Z703"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7"/>
  <sheetViews>
    <sheetView view="pageBreakPreview" zoomScaleNormal="100" zoomScaleSheetLayoutView="100" workbookViewId="0">
      <selection activeCell="H6" sqref="H6"/>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7"/>
      <c r="D1" s="27"/>
      <c r="E1" s="27"/>
      <c r="F1" s="28"/>
      <c r="G1" s="19"/>
      <c r="H1" s="19"/>
      <c r="I1" s="19"/>
      <c r="J1" s="19"/>
      <c r="K1" s="19"/>
      <c r="L1" s="19"/>
      <c r="M1" s="19"/>
      <c r="N1" s="19"/>
      <c r="O1" s="19"/>
      <c r="P1" s="19"/>
      <c r="Q1" s="19"/>
      <c r="R1" s="19"/>
      <c r="S1" s="19"/>
      <c r="T1" s="19"/>
      <c r="U1" s="19"/>
      <c r="V1" s="19"/>
      <c r="W1" s="19"/>
      <c r="X1" s="19"/>
      <c r="Y1" s="19"/>
      <c r="Z1" s="19"/>
    </row>
    <row r="2" spans="1:26" ht="15.6" x14ac:dyDescent="0.25">
      <c r="A2" s="29" t="str">
        <f>General!A2</f>
        <v>PRENTON RUFC CHANGING ROOMS</v>
      </c>
      <c r="B2" s="19"/>
      <c r="C2" s="27"/>
      <c r="D2" s="27"/>
      <c r="E2" s="27"/>
      <c r="F2" s="28"/>
      <c r="G2" s="19"/>
      <c r="H2" s="19"/>
      <c r="I2" s="19"/>
      <c r="J2" s="19"/>
      <c r="K2" s="19"/>
      <c r="L2" s="19"/>
      <c r="M2" s="19"/>
      <c r="N2" s="19"/>
      <c r="O2" s="19"/>
      <c r="P2" s="19"/>
      <c r="Q2" s="19"/>
      <c r="R2" s="19"/>
      <c r="S2" s="19"/>
      <c r="T2" s="19"/>
      <c r="U2" s="19"/>
      <c r="V2" s="19"/>
      <c r="W2" s="19"/>
      <c r="X2" s="19"/>
      <c r="Y2" s="19"/>
      <c r="Z2" s="19"/>
    </row>
    <row r="3" spans="1:26" x14ac:dyDescent="0.25">
      <c r="A3" s="19"/>
      <c r="B3" s="19"/>
      <c r="C3" s="27"/>
      <c r="D3" s="27"/>
      <c r="E3" s="27"/>
      <c r="F3" s="28"/>
      <c r="G3" s="19"/>
      <c r="H3" s="19"/>
      <c r="I3" s="19"/>
      <c r="J3" s="19"/>
      <c r="K3" s="19"/>
      <c r="L3" s="19"/>
      <c r="M3" s="19"/>
      <c r="N3" s="19"/>
      <c r="O3" s="19"/>
      <c r="P3" s="19"/>
      <c r="Q3" s="19"/>
      <c r="R3" s="19"/>
      <c r="S3" s="19"/>
      <c r="T3" s="19"/>
      <c r="U3" s="19"/>
      <c r="V3" s="19"/>
      <c r="W3" s="19"/>
      <c r="X3" s="19"/>
      <c r="Y3" s="19"/>
      <c r="Z3" s="19"/>
    </row>
    <row r="4" spans="1:26" ht="15.6" x14ac:dyDescent="0.25">
      <c r="A4" s="29" t="s">
        <v>46</v>
      </c>
      <c r="B4" s="19"/>
      <c r="C4" s="27"/>
      <c r="D4" s="27"/>
      <c r="E4" s="27"/>
      <c r="F4" s="28"/>
      <c r="G4" s="19"/>
      <c r="H4" s="19"/>
      <c r="I4" s="19"/>
      <c r="J4" s="19"/>
      <c r="K4" s="19"/>
      <c r="L4" s="19"/>
      <c r="M4" s="19"/>
      <c r="N4" s="19"/>
      <c r="O4" s="19"/>
      <c r="P4" s="19"/>
      <c r="Q4" s="19"/>
      <c r="R4" s="19"/>
      <c r="S4" s="19"/>
      <c r="T4" s="19"/>
      <c r="U4" s="19"/>
      <c r="V4" s="19"/>
      <c r="W4" s="19"/>
      <c r="X4" s="19"/>
      <c r="Y4" s="19"/>
      <c r="Z4" s="19"/>
    </row>
    <row r="5" spans="1:26" x14ac:dyDescent="0.25">
      <c r="A5" s="19"/>
      <c r="B5" s="19"/>
      <c r="C5" s="27"/>
      <c r="D5" s="27"/>
      <c r="E5" s="27"/>
      <c r="F5" s="28"/>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30"/>
      <c r="C7" s="16"/>
      <c r="D7" s="17"/>
      <c r="E7" s="18"/>
      <c r="F7" s="5"/>
      <c r="G7" s="19"/>
      <c r="H7" s="19"/>
      <c r="I7" s="19"/>
      <c r="J7" s="19"/>
      <c r="K7" s="19"/>
      <c r="L7" s="19"/>
      <c r="M7" s="19"/>
      <c r="N7" s="19"/>
      <c r="O7" s="19"/>
      <c r="P7" s="19"/>
      <c r="Q7" s="19"/>
      <c r="R7" s="19"/>
      <c r="S7" s="19"/>
      <c r="T7" s="19"/>
      <c r="U7" s="19"/>
      <c r="V7" s="19"/>
      <c r="W7" s="19"/>
      <c r="X7" s="19"/>
      <c r="Y7" s="19"/>
      <c r="Z7" s="19"/>
    </row>
    <row r="8" spans="1:26" x14ac:dyDescent="0.25">
      <c r="A8" s="14"/>
      <c r="B8" s="37" t="s">
        <v>47</v>
      </c>
      <c r="C8" s="16"/>
      <c r="D8" s="27"/>
      <c r="E8" s="18"/>
      <c r="F8" s="5"/>
      <c r="G8" s="19"/>
      <c r="H8" s="19"/>
      <c r="I8" s="19"/>
      <c r="J8" s="19"/>
      <c r="K8" s="19"/>
      <c r="L8" s="19"/>
      <c r="M8" s="19"/>
      <c r="N8" s="19"/>
      <c r="O8" s="19"/>
      <c r="P8" s="19"/>
      <c r="Q8" s="19"/>
      <c r="R8" s="19"/>
      <c r="S8" s="19"/>
      <c r="T8" s="19"/>
      <c r="U8" s="19"/>
      <c r="V8" s="19"/>
      <c r="W8" s="19"/>
      <c r="X8" s="19"/>
      <c r="Y8" s="19"/>
      <c r="Z8" s="19"/>
    </row>
    <row r="9" spans="1:26" x14ac:dyDescent="0.25">
      <c r="A9" s="14"/>
      <c r="B9" s="23"/>
      <c r="C9" s="16"/>
      <c r="D9" s="27"/>
      <c r="E9" s="18"/>
      <c r="F9" s="5"/>
      <c r="G9" s="19"/>
      <c r="H9" s="19"/>
      <c r="I9" s="19"/>
      <c r="J9" s="19"/>
      <c r="K9" s="19"/>
      <c r="L9" s="19"/>
      <c r="M9" s="19"/>
      <c r="N9" s="19"/>
      <c r="O9" s="19"/>
      <c r="P9" s="19"/>
      <c r="Q9" s="19"/>
      <c r="R9" s="19"/>
      <c r="S9" s="19"/>
      <c r="T9" s="19"/>
      <c r="U9" s="19"/>
      <c r="V9" s="19"/>
      <c r="W9" s="19"/>
      <c r="X9" s="19"/>
      <c r="Y9" s="19"/>
      <c r="Z9" s="19"/>
    </row>
    <row r="10" spans="1:26" x14ac:dyDescent="0.25">
      <c r="A10" s="14"/>
      <c r="B10" s="36" t="s">
        <v>48</v>
      </c>
      <c r="C10" s="16"/>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31"/>
      <c r="C11" s="16"/>
      <c r="D11" s="1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20">
        <f>MAX($A$7:A11)+1</f>
        <v>1</v>
      </c>
      <c r="B12" s="21" t="s">
        <v>49</v>
      </c>
      <c r="C12" s="16"/>
      <c r="D12" s="17"/>
      <c r="E12" s="18"/>
      <c r="F12" s="5"/>
      <c r="G12" s="19"/>
      <c r="H12" s="19"/>
      <c r="I12" s="19"/>
      <c r="J12" s="19"/>
      <c r="K12" s="19"/>
      <c r="L12" s="19"/>
      <c r="M12" s="19"/>
      <c r="N12" s="19"/>
      <c r="O12" s="19"/>
      <c r="P12" s="19"/>
      <c r="Q12" s="19"/>
      <c r="R12" s="19"/>
      <c r="S12" s="19"/>
      <c r="T12" s="19"/>
      <c r="U12" s="19"/>
      <c r="V12" s="19"/>
      <c r="W12" s="19"/>
      <c r="X12" s="19"/>
      <c r="Y12" s="19"/>
      <c r="Z12" s="19"/>
    </row>
    <row r="13" spans="1:26" x14ac:dyDescent="0.25">
      <c r="A13" s="20">
        <f>MAX($A$7:A12)+1</f>
        <v>2</v>
      </c>
      <c r="B13" s="37" t="s">
        <v>50</v>
      </c>
      <c r="C13" s="16"/>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20">
        <f>MAX($A$7:A13)+1</f>
        <v>3</v>
      </c>
      <c r="B14" s="30" t="s">
        <v>51</v>
      </c>
      <c r="C14" s="16"/>
      <c r="D14" s="17"/>
      <c r="E14" s="18"/>
      <c r="F14" s="5"/>
      <c r="G14" s="19"/>
      <c r="H14" s="19"/>
      <c r="I14" s="19"/>
      <c r="J14" s="19"/>
      <c r="K14" s="19"/>
      <c r="L14" s="19"/>
      <c r="M14" s="19"/>
      <c r="N14" s="19"/>
      <c r="O14" s="19"/>
      <c r="P14" s="19"/>
      <c r="Q14" s="19"/>
      <c r="R14" s="19"/>
      <c r="S14" s="19"/>
      <c r="T14" s="19"/>
      <c r="U14" s="19"/>
      <c r="V14" s="19"/>
      <c r="W14" s="19"/>
      <c r="X14" s="19"/>
      <c r="Y14" s="19"/>
      <c r="Z14" s="19"/>
    </row>
    <row r="15" spans="1:26" x14ac:dyDescent="0.25">
      <c r="A15" s="20">
        <f>MAX($A$7:A14)+1</f>
        <v>4</v>
      </c>
      <c r="B15" s="21" t="s">
        <v>52</v>
      </c>
      <c r="C15" s="16"/>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31"/>
      <c r="C16" s="16"/>
      <c r="D16" s="1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36" t="s">
        <v>53</v>
      </c>
      <c r="C17" s="16"/>
      <c r="D17" s="1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c r="B18" s="25"/>
      <c r="C18" s="16"/>
      <c r="D18" s="17"/>
      <c r="E18" s="18"/>
      <c r="F18" s="5"/>
      <c r="G18" s="19"/>
      <c r="H18" s="19"/>
      <c r="I18" s="19"/>
      <c r="J18" s="19"/>
      <c r="K18" s="19"/>
      <c r="L18" s="19"/>
      <c r="M18" s="19"/>
      <c r="N18" s="19"/>
      <c r="O18" s="19"/>
      <c r="P18" s="19"/>
      <c r="Q18" s="19"/>
      <c r="R18" s="19"/>
      <c r="S18" s="19"/>
      <c r="T18" s="19"/>
      <c r="U18" s="19"/>
      <c r="V18" s="19"/>
      <c r="W18" s="19"/>
      <c r="X18" s="19"/>
      <c r="Y18" s="19"/>
      <c r="Z18" s="19"/>
    </row>
    <row r="19" spans="1:26" x14ac:dyDescent="0.25">
      <c r="A19" s="20">
        <f>MAX($A$7:A18)+1</f>
        <v>5</v>
      </c>
      <c r="B19" s="21" t="s">
        <v>54</v>
      </c>
      <c r="C19" s="16"/>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20">
        <f>MAX($A$7:A19)+1</f>
        <v>6</v>
      </c>
      <c r="B20" s="21" t="s">
        <v>55</v>
      </c>
      <c r="C20" s="16"/>
      <c r="D20" s="17"/>
      <c r="E20" s="18"/>
      <c r="F20" s="5"/>
      <c r="G20" s="19"/>
      <c r="H20" s="19"/>
      <c r="I20" s="19"/>
      <c r="J20" s="19"/>
      <c r="K20" s="19"/>
      <c r="L20" s="19"/>
      <c r="M20" s="19"/>
      <c r="N20" s="19"/>
      <c r="O20" s="19"/>
      <c r="P20" s="19"/>
      <c r="Q20" s="19"/>
      <c r="R20" s="19"/>
      <c r="S20" s="19"/>
      <c r="T20" s="19"/>
      <c r="U20" s="19"/>
      <c r="V20" s="19"/>
      <c r="W20" s="19"/>
      <c r="X20" s="19"/>
      <c r="Y20" s="19"/>
      <c r="Z20" s="19"/>
    </row>
    <row r="21" spans="1:26" ht="15.75" customHeight="1" x14ac:dyDescent="0.25">
      <c r="A21" s="20">
        <f>MAX($A$7:A20)+1</f>
        <v>7</v>
      </c>
      <c r="B21" s="21" t="s">
        <v>24</v>
      </c>
      <c r="C21" s="16"/>
      <c r="D21" s="17"/>
      <c r="E21" s="18"/>
      <c r="F21" s="5"/>
      <c r="G21" s="19"/>
      <c r="H21" s="19"/>
      <c r="I21" s="19"/>
      <c r="J21" s="19"/>
      <c r="K21" s="19"/>
      <c r="L21" s="19"/>
      <c r="M21" s="19"/>
      <c r="N21" s="19"/>
      <c r="O21" s="19"/>
      <c r="P21" s="19"/>
      <c r="Q21" s="19"/>
      <c r="R21" s="19"/>
      <c r="S21" s="19"/>
      <c r="T21" s="19"/>
      <c r="U21" s="19"/>
      <c r="V21" s="19"/>
      <c r="W21" s="19"/>
      <c r="X21" s="19"/>
      <c r="Y21" s="19"/>
      <c r="Z21" s="19"/>
    </row>
    <row r="22" spans="1:26" ht="15.75" customHeight="1" x14ac:dyDescent="0.25">
      <c r="A22" s="20">
        <f>MAX($A$7:A21)+1</f>
        <v>8</v>
      </c>
      <c r="B22" s="21" t="s">
        <v>56</v>
      </c>
      <c r="C22" s="16"/>
      <c r="D22" s="17"/>
      <c r="E22" s="18"/>
      <c r="F22" s="5"/>
      <c r="G22" s="19"/>
      <c r="H22" s="19"/>
      <c r="I22" s="19"/>
      <c r="J22" s="19"/>
      <c r="K22" s="19"/>
      <c r="L22" s="19"/>
      <c r="M22" s="19"/>
      <c r="N22" s="19"/>
      <c r="O22" s="19"/>
      <c r="P22" s="19"/>
      <c r="Q22" s="19"/>
      <c r="R22" s="19"/>
      <c r="S22" s="19"/>
      <c r="T22" s="19"/>
      <c r="U22" s="19"/>
      <c r="V22" s="19"/>
      <c r="W22" s="19"/>
      <c r="X22" s="19"/>
      <c r="Y22" s="19"/>
      <c r="Z22" s="19"/>
    </row>
    <row r="23" spans="1:26" ht="15.75" customHeight="1" x14ac:dyDescent="0.25">
      <c r="A23" s="14"/>
      <c r="B23" s="21"/>
      <c r="C23" s="16"/>
      <c r="D23" s="17"/>
      <c r="E23" s="18"/>
      <c r="F23" s="5"/>
      <c r="G23" s="19"/>
      <c r="H23" s="19"/>
      <c r="I23" s="19"/>
      <c r="J23" s="19"/>
      <c r="K23" s="19"/>
      <c r="L23" s="19"/>
      <c r="M23" s="19"/>
      <c r="N23" s="19"/>
      <c r="O23" s="19"/>
      <c r="P23" s="19"/>
      <c r="Q23" s="19"/>
      <c r="R23" s="19"/>
      <c r="S23" s="19"/>
      <c r="T23" s="19"/>
      <c r="U23" s="19"/>
      <c r="V23" s="19"/>
      <c r="W23" s="19"/>
      <c r="X23" s="19"/>
      <c r="Y23" s="19"/>
      <c r="Z23" s="19"/>
    </row>
    <row r="24" spans="1:26" ht="15.75" customHeight="1" x14ac:dyDescent="0.25">
      <c r="A24" s="14"/>
      <c r="B24" s="36" t="s">
        <v>57</v>
      </c>
      <c r="C24" s="16"/>
      <c r="D24" s="17"/>
      <c r="E24" s="18"/>
      <c r="F24" s="5"/>
      <c r="G24" s="19"/>
      <c r="H24" s="19"/>
      <c r="I24" s="19"/>
      <c r="J24" s="19"/>
      <c r="K24" s="19"/>
      <c r="L24" s="19"/>
      <c r="M24" s="19"/>
      <c r="N24" s="19"/>
      <c r="O24" s="19"/>
      <c r="P24" s="19"/>
      <c r="Q24" s="19"/>
      <c r="R24" s="19"/>
      <c r="S24" s="19"/>
      <c r="T24" s="19"/>
      <c r="U24" s="19"/>
      <c r="V24" s="19"/>
      <c r="W24" s="19"/>
      <c r="X24" s="19"/>
      <c r="Y24" s="19"/>
      <c r="Z24" s="19"/>
    </row>
    <row r="25" spans="1:26" ht="15.75" customHeight="1" x14ac:dyDescent="0.25">
      <c r="A25" s="14"/>
      <c r="B25" s="31"/>
      <c r="C25" s="16"/>
      <c r="D25" s="17"/>
      <c r="E25" s="18"/>
      <c r="F25" s="5"/>
      <c r="G25" s="19"/>
      <c r="H25" s="19"/>
      <c r="I25" s="19"/>
      <c r="J25" s="19"/>
      <c r="K25" s="19"/>
      <c r="L25" s="19"/>
      <c r="M25" s="19"/>
      <c r="N25" s="19"/>
      <c r="O25" s="19"/>
      <c r="P25" s="19"/>
      <c r="Q25" s="19"/>
      <c r="R25" s="19"/>
      <c r="S25" s="19"/>
      <c r="T25" s="19"/>
      <c r="U25" s="19"/>
      <c r="V25" s="19"/>
      <c r="W25" s="19"/>
      <c r="X25" s="19"/>
      <c r="Y25" s="19"/>
      <c r="Z25" s="19"/>
    </row>
    <row r="26" spans="1:26" ht="15.75" customHeight="1" x14ac:dyDescent="0.25">
      <c r="A26" s="20">
        <f>MAX($A$7:A25)+1</f>
        <v>9</v>
      </c>
      <c r="B26" s="21" t="s">
        <v>41</v>
      </c>
      <c r="C26" s="16"/>
      <c r="D26" s="17"/>
      <c r="E26" s="18"/>
      <c r="F26" s="5"/>
      <c r="G26" s="19"/>
      <c r="H26" s="19"/>
      <c r="I26" s="19"/>
      <c r="J26" s="19"/>
      <c r="K26" s="19"/>
      <c r="L26" s="19"/>
      <c r="M26" s="19"/>
      <c r="N26" s="19"/>
      <c r="O26" s="19"/>
      <c r="P26" s="19"/>
      <c r="Q26" s="19"/>
      <c r="R26" s="19"/>
      <c r="S26" s="19"/>
      <c r="T26" s="19"/>
      <c r="U26" s="19"/>
      <c r="V26" s="19"/>
      <c r="W26" s="19"/>
      <c r="X26" s="19"/>
      <c r="Y26" s="19"/>
      <c r="Z26" s="19"/>
    </row>
    <row r="27" spans="1:26" ht="15.75" customHeight="1" x14ac:dyDescent="0.25">
      <c r="A27" s="20">
        <f>MAX($A$7:A26)+1</f>
        <v>10</v>
      </c>
      <c r="B27" s="21" t="s">
        <v>42</v>
      </c>
      <c r="C27" s="16"/>
      <c r="D27" s="17"/>
      <c r="E27" s="18"/>
      <c r="F27" s="5"/>
      <c r="G27" s="19"/>
      <c r="H27" s="19"/>
      <c r="I27" s="19"/>
      <c r="J27" s="19"/>
      <c r="K27" s="19"/>
      <c r="L27" s="19"/>
      <c r="M27" s="19"/>
      <c r="N27" s="19"/>
      <c r="O27" s="19"/>
      <c r="P27" s="19"/>
      <c r="Q27" s="19"/>
      <c r="R27" s="19"/>
      <c r="S27" s="19"/>
      <c r="T27" s="19"/>
      <c r="U27" s="19"/>
      <c r="V27" s="19"/>
      <c r="W27" s="19"/>
      <c r="X27" s="19"/>
      <c r="Y27" s="19"/>
      <c r="Z27" s="19"/>
    </row>
    <row r="28" spans="1:26" ht="15.75" customHeight="1" x14ac:dyDescent="0.25">
      <c r="A28" s="20"/>
      <c r="B28" s="21"/>
      <c r="C28" s="16"/>
      <c r="D28" s="17"/>
      <c r="E28" s="18"/>
      <c r="F28" s="5"/>
      <c r="G28" s="19"/>
      <c r="H28" s="19"/>
      <c r="I28" s="19"/>
      <c r="J28" s="19"/>
      <c r="K28" s="19"/>
      <c r="L28" s="19"/>
      <c r="M28" s="19"/>
      <c r="N28" s="19"/>
      <c r="O28" s="19"/>
      <c r="P28" s="19"/>
      <c r="Q28" s="19"/>
      <c r="R28" s="19"/>
      <c r="S28" s="19"/>
      <c r="T28" s="19"/>
      <c r="U28" s="19"/>
      <c r="V28" s="19"/>
      <c r="W28" s="19"/>
      <c r="X28" s="19"/>
      <c r="Y28" s="19"/>
      <c r="Z28" s="19"/>
    </row>
    <row r="29" spans="1:26" ht="15.75" customHeight="1" x14ac:dyDescent="0.25">
      <c r="A29" s="20"/>
      <c r="B29" s="21"/>
      <c r="C29" s="16"/>
      <c r="D29" s="17"/>
      <c r="E29" s="18"/>
      <c r="F29" s="5"/>
      <c r="G29" s="19"/>
      <c r="H29" s="19"/>
      <c r="I29" s="19"/>
      <c r="J29" s="19"/>
      <c r="K29" s="19"/>
      <c r="L29" s="19"/>
      <c r="M29" s="19"/>
      <c r="N29" s="19"/>
      <c r="O29" s="19"/>
      <c r="P29" s="19"/>
      <c r="Q29" s="19"/>
      <c r="R29" s="19"/>
      <c r="S29" s="19"/>
      <c r="T29" s="19"/>
      <c r="U29" s="19"/>
      <c r="V29" s="19"/>
      <c r="W29" s="19"/>
      <c r="X29" s="19"/>
      <c r="Y29" s="19"/>
      <c r="Z29" s="19"/>
    </row>
    <row r="30" spans="1:26" ht="14.25" customHeight="1" x14ac:dyDescent="0.25">
      <c r="A30" s="14"/>
      <c r="B30" s="21"/>
      <c r="C30" s="16"/>
      <c r="D30" s="17"/>
      <c r="E30" s="18"/>
      <c r="F30" s="5"/>
      <c r="G30" s="19"/>
      <c r="H30" s="19"/>
      <c r="I30" s="19"/>
      <c r="J30" s="19"/>
      <c r="K30" s="19"/>
      <c r="L30" s="19"/>
      <c r="M30" s="19"/>
      <c r="N30" s="19"/>
      <c r="O30" s="19"/>
      <c r="P30" s="19"/>
      <c r="Q30" s="19"/>
      <c r="R30" s="19"/>
      <c r="S30" s="19"/>
      <c r="T30" s="19"/>
      <c r="U30" s="19"/>
      <c r="V30" s="19"/>
      <c r="W30" s="19"/>
      <c r="X30" s="19"/>
      <c r="Y30" s="19"/>
      <c r="Z30" s="19"/>
    </row>
    <row r="31" spans="1:26" ht="15.75" customHeight="1" x14ac:dyDescent="0.25">
      <c r="A31" s="14"/>
      <c r="B31" s="36" t="s">
        <v>30</v>
      </c>
      <c r="C31" s="16"/>
      <c r="D31" s="17"/>
      <c r="E31" s="18"/>
      <c r="F31" s="5"/>
      <c r="G31" s="19"/>
      <c r="H31" s="19"/>
      <c r="I31" s="19"/>
      <c r="J31" s="19"/>
      <c r="K31" s="19"/>
      <c r="L31" s="19"/>
      <c r="M31" s="19"/>
      <c r="N31" s="19"/>
      <c r="O31" s="19"/>
      <c r="P31" s="19"/>
      <c r="Q31" s="19"/>
      <c r="R31" s="19"/>
      <c r="S31" s="19"/>
      <c r="T31" s="19"/>
      <c r="U31" s="19"/>
      <c r="V31" s="19"/>
      <c r="W31" s="19"/>
      <c r="X31" s="19"/>
      <c r="Y31" s="19"/>
      <c r="Z31" s="19"/>
    </row>
    <row r="32" spans="1:26" ht="15" customHeight="1" x14ac:dyDescent="0.25">
      <c r="A32" s="14"/>
      <c r="B32" s="31"/>
      <c r="C32" s="16"/>
      <c r="D32" s="17"/>
      <c r="E32" s="18"/>
      <c r="F32" s="5"/>
      <c r="G32" s="19"/>
      <c r="H32" s="19"/>
      <c r="I32" s="19"/>
      <c r="J32" s="19"/>
      <c r="K32" s="19"/>
      <c r="L32" s="19"/>
      <c r="M32" s="19"/>
      <c r="N32" s="19"/>
      <c r="O32" s="19"/>
      <c r="P32" s="19"/>
      <c r="Q32" s="19"/>
      <c r="R32" s="19"/>
      <c r="S32" s="19"/>
      <c r="T32" s="19"/>
      <c r="U32" s="19"/>
      <c r="V32" s="19"/>
      <c r="W32" s="19"/>
      <c r="X32" s="19"/>
      <c r="Y32" s="19"/>
      <c r="Z32" s="19"/>
    </row>
    <row r="33" spans="1:26" ht="15.75" customHeight="1" x14ac:dyDescent="0.25">
      <c r="A33" s="20">
        <f>MAX($A$7:A32)+1</f>
        <v>11</v>
      </c>
      <c r="B33" s="21" t="s">
        <v>31</v>
      </c>
      <c r="C33" s="16"/>
      <c r="D33" s="17"/>
      <c r="E33" s="18"/>
      <c r="F33" s="5"/>
      <c r="G33" s="19"/>
      <c r="H33" s="19"/>
      <c r="I33" s="19"/>
      <c r="J33" s="19"/>
      <c r="K33" s="19"/>
      <c r="L33" s="19"/>
      <c r="M33" s="19"/>
      <c r="N33" s="19"/>
      <c r="O33" s="19"/>
      <c r="P33" s="19"/>
      <c r="Q33" s="19"/>
      <c r="R33" s="19"/>
      <c r="S33" s="19"/>
      <c r="T33" s="19"/>
      <c r="U33" s="19"/>
      <c r="V33" s="19"/>
      <c r="W33" s="19"/>
      <c r="X33" s="19"/>
      <c r="Y33" s="19"/>
      <c r="Z33" s="19"/>
    </row>
    <row r="34" spans="1:26" ht="15.75" customHeight="1" x14ac:dyDescent="0.25">
      <c r="A34" s="20">
        <f>MAX($A$7:A33)+1</f>
        <v>12</v>
      </c>
      <c r="B34" s="21" t="s">
        <v>32</v>
      </c>
      <c r="C34" s="16"/>
      <c r="D34" s="17"/>
      <c r="E34" s="18"/>
      <c r="F34" s="5"/>
      <c r="G34" s="19"/>
      <c r="H34" s="19"/>
      <c r="I34" s="19"/>
      <c r="J34" s="19"/>
      <c r="K34" s="19"/>
      <c r="L34" s="19"/>
      <c r="M34" s="19"/>
      <c r="N34" s="19"/>
      <c r="O34" s="19"/>
      <c r="P34" s="19"/>
      <c r="Q34" s="19"/>
      <c r="R34" s="19"/>
      <c r="S34" s="19"/>
      <c r="T34" s="19"/>
      <c r="U34" s="19"/>
      <c r="V34" s="19"/>
      <c r="W34" s="19"/>
      <c r="X34" s="19"/>
      <c r="Y34" s="19"/>
      <c r="Z34" s="19"/>
    </row>
    <row r="35" spans="1:26" ht="15.75" customHeight="1" x14ac:dyDescent="0.25">
      <c r="A35" s="20">
        <f>MAX($A$7:A34)+1</f>
        <v>13</v>
      </c>
      <c r="B35" s="21" t="s">
        <v>33</v>
      </c>
      <c r="C35" s="16"/>
      <c r="D35" s="17"/>
      <c r="E35" s="18"/>
      <c r="F35" s="5"/>
      <c r="G35" s="19"/>
      <c r="H35" s="19"/>
      <c r="I35" s="19"/>
      <c r="J35" s="19"/>
      <c r="K35" s="19"/>
      <c r="L35" s="19"/>
      <c r="M35" s="19"/>
      <c r="N35" s="19"/>
      <c r="O35" s="19"/>
      <c r="P35" s="19"/>
      <c r="Q35" s="19"/>
      <c r="R35" s="19"/>
      <c r="S35" s="19"/>
      <c r="T35" s="19"/>
      <c r="U35" s="19"/>
      <c r="V35" s="19"/>
      <c r="W35" s="19"/>
      <c r="X35" s="19"/>
      <c r="Y35" s="19"/>
      <c r="Z35" s="19"/>
    </row>
    <row r="36" spans="1:26" ht="15.75" customHeight="1" x14ac:dyDescent="0.25">
      <c r="A36" s="20">
        <f>MAX($A$7:A35)+1</f>
        <v>14</v>
      </c>
      <c r="B36" s="21" t="s">
        <v>29</v>
      </c>
      <c r="C36" s="16"/>
      <c r="D36" s="17"/>
      <c r="E36" s="18"/>
      <c r="F36" s="5"/>
      <c r="G36" s="19"/>
      <c r="H36" s="19"/>
      <c r="I36" s="19"/>
      <c r="J36" s="19"/>
      <c r="K36" s="19"/>
      <c r="L36" s="19"/>
      <c r="M36" s="19"/>
      <c r="N36" s="19"/>
      <c r="O36" s="19"/>
      <c r="P36" s="19"/>
      <c r="Q36" s="19"/>
      <c r="R36" s="19"/>
      <c r="S36" s="19"/>
      <c r="T36" s="19"/>
      <c r="U36" s="19"/>
      <c r="V36" s="19"/>
      <c r="W36" s="19"/>
      <c r="X36" s="19"/>
      <c r="Y36" s="19"/>
      <c r="Z36" s="19"/>
    </row>
    <row r="37" spans="1:26" ht="15.75" customHeight="1" x14ac:dyDescent="0.25">
      <c r="A37" s="14"/>
      <c r="B37" s="31"/>
      <c r="C37" s="16"/>
      <c r="D37" s="17"/>
      <c r="E37" s="18"/>
      <c r="F37" s="5"/>
      <c r="G37" s="19"/>
      <c r="H37" s="19"/>
      <c r="I37" s="19"/>
      <c r="J37" s="19"/>
      <c r="K37" s="19"/>
      <c r="L37" s="19"/>
      <c r="M37" s="19"/>
      <c r="N37" s="19"/>
      <c r="O37" s="19"/>
      <c r="P37" s="19"/>
      <c r="Q37" s="19"/>
      <c r="R37" s="19"/>
      <c r="S37" s="19"/>
      <c r="T37" s="19"/>
      <c r="U37" s="19"/>
      <c r="V37" s="19"/>
      <c r="W37" s="19"/>
      <c r="X37" s="19"/>
      <c r="Y37" s="19"/>
      <c r="Z37" s="19"/>
    </row>
    <row r="38" spans="1:26" ht="15.75" customHeight="1" x14ac:dyDescent="0.25">
      <c r="A38" s="14"/>
      <c r="B38" s="36" t="s">
        <v>36</v>
      </c>
      <c r="C38" s="16"/>
      <c r="D38" s="17"/>
      <c r="E38" s="18"/>
      <c r="F38" s="5"/>
      <c r="G38" s="19"/>
      <c r="H38" s="19"/>
      <c r="I38" s="19"/>
      <c r="J38" s="19"/>
      <c r="K38" s="19"/>
      <c r="L38" s="19"/>
      <c r="M38" s="19"/>
      <c r="N38" s="19"/>
      <c r="O38" s="19"/>
      <c r="P38" s="19"/>
      <c r="Q38" s="19"/>
      <c r="R38" s="19"/>
      <c r="S38" s="19"/>
      <c r="T38" s="19"/>
      <c r="U38" s="19"/>
      <c r="V38" s="19"/>
      <c r="W38" s="19"/>
      <c r="X38" s="19"/>
      <c r="Y38" s="19"/>
      <c r="Z38" s="19"/>
    </row>
    <row r="39" spans="1:26" ht="15.75" customHeight="1" x14ac:dyDescent="0.25">
      <c r="A39" s="14"/>
      <c r="B39" s="21"/>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ht="15.75" customHeight="1" x14ac:dyDescent="0.25">
      <c r="A40" s="20">
        <f>MAX($A$7:A39)+1</f>
        <v>15</v>
      </c>
      <c r="B40" s="21" t="s">
        <v>37</v>
      </c>
      <c r="C40" s="16"/>
      <c r="D40" s="17"/>
      <c r="E40" s="18"/>
      <c r="F40" s="5"/>
      <c r="G40" s="19"/>
      <c r="H40" s="19"/>
      <c r="I40" s="19"/>
      <c r="J40" s="19"/>
      <c r="K40" s="19"/>
      <c r="L40" s="19"/>
      <c r="M40" s="19"/>
      <c r="N40" s="19"/>
      <c r="O40" s="19"/>
      <c r="P40" s="19"/>
      <c r="Q40" s="19"/>
      <c r="R40" s="19"/>
      <c r="S40" s="19"/>
      <c r="T40" s="19"/>
      <c r="U40" s="19"/>
      <c r="V40" s="19"/>
      <c r="W40" s="19"/>
      <c r="X40" s="19"/>
      <c r="Y40" s="19"/>
      <c r="Z40" s="19"/>
    </row>
    <row r="41" spans="1:26" ht="15.75" customHeight="1" x14ac:dyDescent="0.25">
      <c r="A41" s="20">
        <f>MAX($A$7:A40)+1</f>
        <v>16</v>
      </c>
      <c r="B41" s="21" t="s">
        <v>38</v>
      </c>
      <c r="C41" s="16"/>
      <c r="D41" s="17"/>
      <c r="E41" s="18"/>
      <c r="F41" s="5"/>
      <c r="G41" s="19"/>
      <c r="H41" s="19"/>
      <c r="I41" s="19"/>
      <c r="J41" s="19"/>
      <c r="K41" s="19"/>
      <c r="L41" s="19"/>
      <c r="M41" s="19"/>
      <c r="N41" s="19"/>
      <c r="O41" s="19"/>
      <c r="P41" s="19"/>
      <c r="Q41" s="19"/>
      <c r="R41" s="19"/>
      <c r="S41" s="19"/>
      <c r="T41" s="19"/>
      <c r="U41" s="19"/>
      <c r="V41" s="19"/>
      <c r="W41" s="19"/>
      <c r="X41" s="19"/>
      <c r="Y41" s="19"/>
      <c r="Z41" s="19"/>
    </row>
    <row r="42" spans="1:26" ht="15.75" customHeight="1" x14ac:dyDescent="0.25">
      <c r="A42" s="20">
        <f>MAX($A$7:A41)+1</f>
        <v>17</v>
      </c>
      <c r="B42" s="21" t="s">
        <v>39</v>
      </c>
      <c r="C42" s="16"/>
      <c r="D42" s="17"/>
      <c r="E42" s="18"/>
      <c r="F42" s="5"/>
      <c r="G42" s="19"/>
      <c r="H42" s="19"/>
      <c r="I42" s="19"/>
      <c r="J42" s="19"/>
      <c r="K42" s="19"/>
      <c r="L42" s="19"/>
      <c r="M42" s="19"/>
      <c r="N42" s="19"/>
      <c r="O42" s="19"/>
      <c r="P42" s="19"/>
      <c r="Q42" s="19"/>
      <c r="R42" s="19"/>
      <c r="S42" s="19"/>
      <c r="T42" s="19"/>
      <c r="U42" s="19"/>
      <c r="V42" s="19"/>
      <c r="W42" s="19"/>
      <c r="X42" s="19"/>
      <c r="Y42" s="19"/>
      <c r="Z42" s="19"/>
    </row>
    <row r="43" spans="1:26" ht="15.75" customHeight="1" x14ac:dyDescent="0.25">
      <c r="A43" s="20">
        <f>MAX($A$7:A42)+1</f>
        <v>18</v>
      </c>
      <c r="B43" s="21" t="s">
        <v>29</v>
      </c>
      <c r="C43" s="16"/>
      <c r="D43" s="17"/>
      <c r="E43" s="18"/>
      <c r="F43" s="5"/>
      <c r="G43" s="19"/>
      <c r="H43" s="19"/>
      <c r="I43" s="19"/>
      <c r="J43" s="19"/>
      <c r="K43" s="19"/>
      <c r="L43" s="19"/>
      <c r="M43" s="19"/>
      <c r="N43" s="19"/>
      <c r="O43" s="19"/>
      <c r="P43" s="19"/>
      <c r="Q43" s="19"/>
      <c r="R43" s="19"/>
      <c r="S43" s="19"/>
      <c r="T43" s="19"/>
      <c r="U43" s="19"/>
      <c r="V43" s="19"/>
      <c r="W43" s="19"/>
      <c r="X43" s="19"/>
      <c r="Y43" s="19"/>
      <c r="Z43" s="19"/>
    </row>
    <row r="44" spans="1:26" ht="15.75" customHeight="1" x14ac:dyDescent="0.25">
      <c r="A44" s="14"/>
      <c r="B44" s="31"/>
      <c r="C44" s="16"/>
      <c r="D44" s="17"/>
      <c r="E44" s="18"/>
      <c r="F44" s="5"/>
      <c r="G44" s="19"/>
      <c r="H44" s="19"/>
      <c r="I44" s="19"/>
      <c r="J44" s="19"/>
      <c r="K44" s="19"/>
      <c r="L44" s="19"/>
      <c r="M44" s="19"/>
      <c r="N44" s="19"/>
      <c r="O44" s="19"/>
      <c r="P44" s="19"/>
      <c r="Q44" s="19"/>
      <c r="R44" s="19"/>
      <c r="S44" s="19"/>
      <c r="T44" s="19"/>
      <c r="U44" s="19"/>
      <c r="V44" s="19"/>
      <c r="W44" s="19"/>
      <c r="X44" s="19"/>
      <c r="Y44" s="19"/>
      <c r="Z44" s="19"/>
    </row>
    <row r="45" spans="1:26" ht="15.75" customHeight="1" x14ac:dyDescent="0.25">
      <c r="A45" s="14"/>
      <c r="B45" s="36" t="s">
        <v>58</v>
      </c>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ht="15.75" customHeight="1" x14ac:dyDescent="0.25">
      <c r="A46" s="14"/>
      <c r="B46" s="40"/>
      <c r="C46" s="16"/>
      <c r="D46" s="17"/>
      <c r="E46" s="18"/>
      <c r="F46" s="5"/>
      <c r="G46" s="19"/>
      <c r="H46" s="19"/>
      <c r="I46" s="19"/>
      <c r="J46" s="19"/>
      <c r="K46" s="19"/>
      <c r="L46" s="19"/>
      <c r="M46" s="19"/>
      <c r="N46" s="19"/>
      <c r="O46" s="19"/>
      <c r="P46" s="19"/>
      <c r="Q46" s="19"/>
      <c r="R46" s="19"/>
      <c r="S46" s="19"/>
      <c r="T46" s="19"/>
      <c r="U46" s="19"/>
      <c r="V46" s="19"/>
      <c r="W46" s="19"/>
      <c r="X46" s="19"/>
      <c r="Y46" s="19"/>
      <c r="Z46" s="19"/>
    </row>
    <row r="47" spans="1:26" ht="15.75" customHeight="1" x14ac:dyDescent="0.25">
      <c r="A47" s="20">
        <f>MAX($A$7:A46)+1</f>
        <v>19</v>
      </c>
      <c r="B47" s="21" t="s">
        <v>59</v>
      </c>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ht="15.75" customHeight="1" x14ac:dyDescent="0.25">
      <c r="A48" s="20">
        <f>MAX($A$7:A47)+1</f>
        <v>20</v>
      </c>
      <c r="B48" s="21" t="s">
        <v>57</v>
      </c>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ht="15.75" customHeight="1" x14ac:dyDescent="0.25">
      <c r="A49" s="20">
        <f>MAX($A$7:A48)+1</f>
        <v>21</v>
      </c>
      <c r="B49" s="21" t="s">
        <v>60</v>
      </c>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ht="15.75" customHeight="1" x14ac:dyDescent="0.25">
      <c r="A50" s="20">
        <f>MAX($A$7:A49)+1</f>
        <v>22</v>
      </c>
      <c r="B50" s="21" t="s">
        <v>29</v>
      </c>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ht="15.75" customHeight="1" x14ac:dyDescent="0.25">
      <c r="A51" s="20"/>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ht="15.75" customHeight="1" x14ac:dyDescent="0.25">
      <c r="A52" s="20"/>
      <c r="B52" s="21"/>
      <c r="C52" s="16"/>
      <c r="D52" s="17"/>
      <c r="E52" s="18"/>
      <c r="F52" s="5"/>
      <c r="G52" s="19"/>
      <c r="H52" s="19"/>
      <c r="I52" s="19"/>
      <c r="J52" s="19"/>
      <c r="K52" s="19"/>
      <c r="L52" s="19"/>
      <c r="M52" s="19"/>
      <c r="N52" s="19"/>
      <c r="O52" s="19"/>
      <c r="P52" s="19"/>
      <c r="Q52" s="19"/>
      <c r="R52" s="19"/>
      <c r="S52" s="19"/>
      <c r="T52" s="19"/>
      <c r="U52" s="19"/>
      <c r="V52" s="19"/>
      <c r="W52" s="19"/>
      <c r="X52" s="19"/>
      <c r="Y52" s="19"/>
      <c r="Z52" s="19"/>
    </row>
    <row r="53" spans="1:26" ht="15.75" customHeight="1" x14ac:dyDescent="0.25">
      <c r="A53" s="20"/>
      <c r="B53" s="21"/>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ht="15.75" customHeight="1" x14ac:dyDescent="0.25">
      <c r="A54" s="20"/>
      <c r="B54" s="21"/>
      <c r="C54" s="16"/>
      <c r="D54" s="17"/>
      <c r="E54" s="18"/>
      <c r="F54" s="5"/>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20"/>
      <c r="B55" s="21"/>
      <c r="C55" s="16"/>
      <c r="D55" s="17"/>
      <c r="E55" s="18"/>
      <c r="F55" s="5"/>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20"/>
      <c r="B56" s="21"/>
      <c r="C56" s="16"/>
      <c r="D56" s="17"/>
      <c r="E56" s="18"/>
      <c r="F56" s="5"/>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20"/>
      <c r="B57" s="21"/>
      <c r="C57" s="16"/>
      <c r="D57" s="17"/>
      <c r="E57" s="18"/>
      <c r="F57" s="5"/>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4"/>
      <c r="B58" s="31"/>
      <c r="C58" s="16"/>
      <c r="D58" s="17"/>
      <c r="E58" s="18"/>
      <c r="F58" s="5"/>
      <c r="G58" s="19"/>
      <c r="H58" s="19"/>
      <c r="I58" s="19"/>
      <c r="J58" s="19"/>
      <c r="K58" s="19"/>
      <c r="L58" s="19"/>
      <c r="M58" s="19"/>
      <c r="N58" s="19"/>
      <c r="O58" s="19"/>
      <c r="P58" s="19"/>
      <c r="Q58" s="19"/>
      <c r="R58" s="19"/>
      <c r="S58" s="19"/>
      <c r="T58" s="19"/>
      <c r="U58" s="19"/>
      <c r="V58" s="19"/>
      <c r="W58" s="19"/>
      <c r="X58" s="19"/>
      <c r="Y58" s="19"/>
      <c r="Z58" s="19"/>
    </row>
    <row r="59" spans="1:26" ht="24.6" customHeight="1" x14ac:dyDescent="0.25">
      <c r="A59" s="7"/>
      <c r="B59" s="8" t="s">
        <v>61</v>
      </c>
      <c r="C59" s="9"/>
      <c r="D59" s="10"/>
      <c r="E59" s="11"/>
      <c r="F59" s="12">
        <f>SUM(F7:F58)</f>
        <v>0</v>
      </c>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32"/>
      <c r="C60" s="27"/>
      <c r="D60" s="27"/>
      <c r="E60" s="33"/>
      <c r="F60" s="34"/>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32"/>
      <c r="C61" s="27"/>
      <c r="D61" s="27"/>
      <c r="E61" s="33"/>
      <c r="F61" s="34"/>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32"/>
      <c r="C62" s="27"/>
      <c r="D62" s="27"/>
      <c r="E62" s="33"/>
      <c r="F62" s="34"/>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32"/>
      <c r="C63" s="27"/>
      <c r="D63" s="27"/>
      <c r="E63" s="33"/>
      <c r="F63" s="34"/>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7"/>
      <c r="D64" s="27"/>
      <c r="E64" s="33"/>
      <c r="F64" s="34"/>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7"/>
      <c r="D65" s="27"/>
      <c r="E65" s="33"/>
      <c r="F65" s="34"/>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7"/>
      <c r="D66" s="27"/>
      <c r="E66" s="33"/>
      <c r="F66" s="34"/>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7"/>
      <c r="D67" s="27"/>
      <c r="E67" s="33"/>
      <c r="F67" s="34"/>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7"/>
      <c r="D68" s="27"/>
      <c r="E68" s="33"/>
      <c r="F68" s="34"/>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7"/>
      <c r="D69" s="27"/>
      <c r="E69" s="33"/>
      <c r="F69" s="34"/>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7"/>
      <c r="D70" s="27"/>
      <c r="E70" s="33"/>
      <c r="F70" s="34"/>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7"/>
      <c r="D71" s="27"/>
      <c r="E71" s="33"/>
      <c r="F71" s="34"/>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7"/>
      <c r="D72" s="27"/>
      <c r="E72" s="33"/>
      <c r="F72" s="34"/>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7"/>
      <c r="D73" s="27"/>
      <c r="E73" s="33"/>
      <c r="F73" s="34"/>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7"/>
      <c r="D74" s="27"/>
      <c r="E74" s="33"/>
      <c r="F74" s="34"/>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7"/>
      <c r="D75" s="27"/>
      <c r="E75" s="33"/>
      <c r="F75" s="34"/>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7"/>
      <c r="D76" s="27"/>
      <c r="E76" s="33"/>
      <c r="F76" s="34"/>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7"/>
      <c r="D77" s="27"/>
      <c r="E77" s="33"/>
      <c r="F77" s="34"/>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7"/>
      <c r="D78" s="27"/>
      <c r="E78" s="33"/>
      <c r="F78" s="34"/>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7"/>
      <c r="D79" s="27"/>
      <c r="E79" s="33"/>
      <c r="F79" s="34"/>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7"/>
      <c r="D80" s="27"/>
      <c r="E80" s="33"/>
      <c r="F80" s="34"/>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7"/>
      <c r="D81" s="27"/>
      <c r="E81" s="33"/>
      <c r="F81" s="34"/>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7"/>
      <c r="D82" s="27"/>
      <c r="E82" s="33"/>
      <c r="F82" s="34"/>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7"/>
      <c r="D83" s="27"/>
      <c r="E83" s="33"/>
      <c r="F83" s="34"/>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7"/>
      <c r="D84" s="27"/>
      <c r="E84" s="33"/>
      <c r="F84" s="34"/>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7"/>
      <c r="D85" s="27"/>
      <c r="E85" s="33"/>
      <c r="F85" s="34"/>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7"/>
      <c r="D86" s="27"/>
      <c r="E86" s="33"/>
      <c r="F86" s="34"/>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7"/>
      <c r="D87" s="27"/>
      <c r="E87" s="33"/>
      <c r="F87" s="34"/>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7"/>
      <c r="D88" s="27"/>
      <c r="E88" s="33"/>
      <c r="F88" s="34"/>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7"/>
      <c r="D89" s="27"/>
      <c r="E89" s="33"/>
      <c r="F89" s="34"/>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7"/>
      <c r="D90" s="27"/>
      <c r="E90" s="33"/>
      <c r="F90" s="34"/>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7"/>
      <c r="D91" s="27"/>
      <c r="E91" s="33"/>
      <c r="F91" s="34"/>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7"/>
      <c r="D92" s="27"/>
      <c r="E92" s="33"/>
      <c r="F92" s="34"/>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7"/>
      <c r="D93" s="27"/>
      <c r="E93" s="33"/>
      <c r="F93" s="34"/>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7"/>
      <c r="D94" s="27"/>
      <c r="E94" s="33"/>
      <c r="F94" s="34"/>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7"/>
      <c r="D95" s="27"/>
      <c r="E95" s="33"/>
      <c r="F95" s="34"/>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7"/>
      <c r="D96" s="27"/>
      <c r="E96" s="33"/>
      <c r="F96" s="34"/>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7"/>
      <c r="D97" s="27"/>
      <c r="E97" s="33"/>
      <c r="F97" s="34"/>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7"/>
      <c r="D98" s="27"/>
      <c r="E98" s="27"/>
      <c r="F98" s="28"/>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7"/>
      <c r="D99" s="27"/>
      <c r="E99" s="27"/>
      <c r="F99" s="28"/>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7"/>
      <c r="D100" s="27"/>
      <c r="E100" s="27"/>
      <c r="F100" s="28"/>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7"/>
      <c r="D101" s="27"/>
      <c r="E101" s="27"/>
      <c r="F101" s="28"/>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7"/>
      <c r="D102" s="27"/>
      <c r="E102" s="27"/>
      <c r="F102" s="28"/>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7"/>
      <c r="D103" s="27"/>
      <c r="E103" s="27"/>
      <c r="F103" s="28"/>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7"/>
      <c r="D104" s="27"/>
      <c r="E104" s="27"/>
      <c r="F104" s="28"/>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7"/>
      <c r="D105" s="27"/>
      <c r="E105" s="27"/>
      <c r="F105" s="28"/>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7"/>
      <c r="D106" s="27"/>
      <c r="E106" s="27"/>
      <c r="F106" s="28"/>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7"/>
      <c r="D107" s="27"/>
      <c r="E107" s="27"/>
      <c r="F107" s="28"/>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7"/>
      <c r="D108" s="27"/>
      <c r="E108" s="27"/>
      <c r="F108" s="28"/>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7"/>
      <c r="D109" s="27"/>
      <c r="E109" s="27"/>
      <c r="F109" s="28"/>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7"/>
      <c r="D110" s="27"/>
      <c r="E110" s="27"/>
      <c r="F110" s="28"/>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7"/>
      <c r="D111" s="27"/>
      <c r="E111" s="27"/>
      <c r="F111" s="28"/>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7"/>
      <c r="D112" s="27"/>
      <c r="E112" s="27"/>
      <c r="F112" s="28"/>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7"/>
      <c r="D113" s="27"/>
      <c r="E113" s="27"/>
      <c r="F113" s="28"/>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7"/>
      <c r="D114" s="27"/>
      <c r="E114" s="27"/>
      <c r="F114" s="28"/>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7"/>
      <c r="D115" s="27"/>
      <c r="E115" s="27"/>
      <c r="F115" s="28"/>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7"/>
      <c r="D116" s="27"/>
      <c r="E116" s="27"/>
      <c r="F116" s="28"/>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7"/>
      <c r="D117" s="27"/>
      <c r="E117" s="27"/>
      <c r="F117" s="28"/>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7"/>
      <c r="D118" s="27"/>
      <c r="E118" s="27"/>
      <c r="F118" s="28"/>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7"/>
      <c r="D119" s="27"/>
      <c r="E119" s="27"/>
      <c r="F119" s="28"/>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7"/>
      <c r="D120" s="27"/>
      <c r="E120" s="27"/>
      <c r="F120" s="28"/>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7"/>
      <c r="D121" s="27"/>
      <c r="E121" s="27"/>
      <c r="F121" s="28"/>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7"/>
      <c r="D122" s="27"/>
      <c r="E122" s="27"/>
      <c r="F122" s="28"/>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7"/>
      <c r="D123" s="27"/>
      <c r="E123" s="27"/>
      <c r="F123" s="28"/>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7"/>
      <c r="D124" s="27"/>
      <c r="E124" s="27"/>
      <c r="F124" s="28"/>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7"/>
      <c r="D125" s="27"/>
      <c r="E125" s="27"/>
      <c r="F125" s="28"/>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7"/>
      <c r="D126" s="27"/>
      <c r="E126" s="27"/>
      <c r="F126" s="28"/>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7"/>
      <c r="D127" s="27"/>
      <c r="E127" s="27"/>
      <c r="F127" s="28"/>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7"/>
      <c r="D128" s="27"/>
      <c r="E128" s="27"/>
      <c r="F128" s="28"/>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7"/>
      <c r="D129" s="27"/>
      <c r="E129" s="27"/>
      <c r="F129" s="28"/>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7"/>
      <c r="D130" s="27"/>
      <c r="E130" s="27"/>
      <c r="F130" s="28"/>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7"/>
      <c r="D131" s="27"/>
      <c r="E131" s="27"/>
      <c r="F131" s="28"/>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7"/>
      <c r="D132" s="27"/>
      <c r="E132" s="27"/>
      <c r="F132" s="28"/>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7"/>
      <c r="D133" s="27"/>
      <c r="E133" s="27"/>
      <c r="F133" s="28"/>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7"/>
      <c r="D134" s="27"/>
      <c r="E134" s="27"/>
      <c r="F134" s="28"/>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7"/>
      <c r="D135" s="27"/>
      <c r="E135" s="27"/>
      <c r="F135" s="28"/>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7"/>
      <c r="D136" s="27"/>
      <c r="E136" s="27"/>
      <c r="F136" s="28"/>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7"/>
      <c r="D137" s="27"/>
      <c r="E137" s="27"/>
      <c r="F137" s="28"/>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7"/>
      <c r="D138" s="27"/>
      <c r="E138" s="27"/>
      <c r="F138" s="28"/>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7"/>
      <c r="D139" s="27"/>
      <c r="E139" s="27"/>
      <c r="F139" s="28"/>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7"/>
      <c r="D140" s="27"/>
      <c r="E140" s="27"/>
      <c r="F140" s="28"/>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7"/>
      <c r="D141" s="27"/>
      <c r="E141" s="27"/>
      <c r="F141" s="28"/>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7"/>
      <c r="D142" s="27"/>
      <c r="E142" s="27"/>
      <c r="F142" s="28"/>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7"/>
      <c r="D143" s="27"/>
      <c r="E143" s="27"/>
      <c r="F143" s="28"/>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7"/>
      <c r="D144" s="27"/>
      <c r="E144" s="27"/>
      <c r="F144" s="28"/>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7"/>
      <c r="D145" s="27"/>
      <c r="E145" s="27"/>
      <c r="F145" s="28"/>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7"/>
      <c r="D146" s="27"/>
      <c r="E146" s="27"/>
      <c r="F146" s="28"/>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7"/>
      <c r="D147" s="27"/>
      <c r="E147" s="27"/>
      <c r="F147" s="28"/>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7"/>
      <c r="D148" s="27"/>
      <c r="E148" s="27"/>
      <c r="F148" s="28"/>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7"/>
      <c r="D149" s="27"/>
      <c r="E149" s="27"/>
      <c r="F149" s="28"/>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7"/>
      <c r="D150" s="27"/>
      <c r="E150" s="27"/>
      <c r="F150" s="28"/>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7"/>
      <c r="D151" s="27"/>
      <c r="E151" s="27"/>
      <c r="F151" s="28"/>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7"/>
      <c r="D152" s="27"/>
      <c r="E152" s="27"/>
      <c r="F152" s="28"/>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7"/>
      <c r="D153" s="27"/>
      <c r="E153" s="27"/>
      <c r="F153" s="28"/>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7"/>
      <c r="D154" s="27"/>
      <c r="E154" s="27"/>
      <c r="F154" s="28"/>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7"/>
      <c r="D155" s="27"/>
      <c r="E155" s="27"/>
      <c r="F155" s="28"/>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7"/>
      <c r="D156" s="27"/>
      <c r="E156" s="27"/>
      <c r="F156" s="28"/>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7"/>
      <c r="D157" s="27"/>
      <c r="E157" s="27"/>
      <c r="F157" s="28"/>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7"/>
      <c r="D158" s="27"/>
      <c r="E158" s="27"/>
      <c r="F158" s="28"/>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7"/>
      <c r="D159" s="27"/>
      <c r="E159" s="27"/>
      <c r="F159" s="28"/>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7"/>
      <c r="D160" s="27"/>
      <c r="E160" s="27"/>
      <c r="F160" s="28"/>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7"/>
      <c r="D161" s="27"/>
      <c r="E161" s="27"/>
      <c r="F161" s="28"/>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7"/>
      <c r="D162" s="27"/>
      <c r="E162" s="27"/>
      <c r="F162" s="28"/>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7"/>
      <c r="D163" s="27"/>
      <c r="E163" s="27"/>
      <c r="F163" s="28"/>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7"/>
      <c r="D164" s="27"/>
      <c r="E164" s="27"/>
      <c r="F164" s="28"/>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7"/>
      <c r="D165" s="27"/>
      <c r="E165" s="27"/>
      <c r="F165" s="28"/>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7"/>
      <c r="D166" s="27"/>
      <c r="E166" s="27"/>
      <c r="F166" s="28"/>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7"/>
      <c r="D167" s="27"/>
      <c r="E167" s="27"/>
      <c r="F167" s="28"/>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7"/>
      <c r="D168" s="27"/>
      <c r="E168" s="27"/>
      <c r="F168" s="28"/>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7"/>
      <c r="D169" s="27"/>
      <c r="E169" s="27"/>
      <c r="F169" s="28"/>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7"/>
      <c r="D170" s="27"/>
      <c r="E170" s="27"/>
      <c r="F170" s="28"/>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7"/>
      <c r="D171" s="27"/>
      <c r="E171" s="27"/>
      <c r="F171" s="28"/>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7"/>
      <c r="D172" s="27"/>
      <c r="E172" s="27"/>
      <c r="F172" s="28"/>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7"/>
      <c r="D173" s="27"/>
      <c r="E173" s="27"/>
      <c r="F173" s="28"/>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7"/>
      <c r="D174" s="27"/>
      <c r="E174" s="27"/>
      <c r="F174" s="28"/>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7"/>
      <c r="D175" s="27"/>
      <c r="E175" s="27"/>
      <c r="F175" s="28"/>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7"/>
      <c r="D176" s="27"/>
      <c r="E176" s="27"/>
      <c r="F176" s="28"/>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7"/>
      <c r="D177" s="27"/>
      <c r="E177" s="27"/>
      <c r="F177" s="28"/>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7"/>
      <c r="D178" s="27"/>
      <c r="E178" s="27"/>
      <c r="F178" s="28"/>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7"/>
      <c r="D179" s="27"/>
      <c r="E179" s="27"/>
      <c r="F179" s="28"/>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7"/>
      <c r="D180" s="27"/>
      <c r="E180" s="27"/>
      <c r="F180" s="28"/>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7"/>
      <c r="D181" s="27"/>
      <c r="E181" s="27"/>
      <c r="F181" s="28"/>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7"/>
      <c r="D182" s="27"/>
      <c r="E182" s="27"/>
      <c r="F182" s="28"/>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7"/>
      <c r="D183" s="27"/>
      <c r="E183" s="27"/>
      <c r="F183" s="28"/>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7"/>
      <c r="D184" s="27"/>
      <c r="E184" s="27"/>
      <c r="F184" s="28"/>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7"/>
      <c r="D185" s="27"/>
      <c r="E185" s="27"/>
      <c r="F185" s="28"/>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7"/>
      <c r="D186" s="27"/>
      <c r="E186" s="27"/>
      <c r="F186" s="28"/>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7"/>
      <c r="D187" s="27"/>
      <c r="E187" s="27"/>
      <c r="F187" s="28"/>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7"/>
      <c r="D188" s="27"/>
      <c r="E188" s="27"/>
      <c r="F188" s="28"/>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7"/>
      <c r="D189" s="27"/>
      <c r="E189" s="27"/>
      <c r="F189" s="28"/>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7"/>
      <c r="D190" s="27"/>
      <c r="E190" s="27"/>
      <c r="F190" s="28"/>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7"/>
      <c r="D191" s="27"/>
      <c r="E191" s="27"/>
      <c r="F191" s="28"/>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7"/>
      <c r="D192" s="27"/>
      <c r="E192" s="27"/>
      <c r="F192" s="28"/>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7"/>
      <c r="D193" s="27"/>
      <c r="E193" s="27"/>
      <c r="F193" s="28"/>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7"/>
      <c r="D194" s="27"/>
      <c r="E194" s="27"/>
      <c r="F194" s="28"/>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7"/>
      <c r="D195" s="27"/>
      <c r="E195" s="27"/>
      <c r="F195" s="28"/>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7"/>
      <c r="D196" s="27"/>
      <c r="E196" s="27"/>
      <c r="F196" s="28"/>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7"/>
      <c r="D197" s="27"/>
      <c r="E197" s="27"/>
      <c r="F197" s="28"/>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7"/>
      <c r="D198" s="27"/>
      <c r="E198" s="27"/>
      <c r="F198" s="28"/>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7"/>
      <c r="D199" s="27"/>
      <c r="E199" s="27"/>
      <c r="F199" s="28"/>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7"/>
      <c r="D200" s="27"/>
      <c r="E200" s="27"/>
      <c r="F200" s="28"/>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7"/>
      <c r="D201" s="27"/>
      <c r="E201" s="27"/>
      <c r="F201" s="28"/>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7"/>
      <c r="D202" s="27"/>
      <c r="E202" s="27"/>
      <c r="F202" s="28"/>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7"/>
      <c r="D203" s="27"/>
      <c r="E203" s="27"/>
      <c r="F203" s="28"/>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7"/>
      <c r="D204" s="27"/>
      <c r="E204" s="27"/>
      <c r="F204" s="28"/>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7"/>
      <c r="D205" s="27"/>
      <c r="E205" s="27"/>
      <c r="F205" s="28"/>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7"/>
      <c r="D206" s="27"/>
      <c r="E206" s="27"/>
      <c r="F206" s="28"/>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7"/>
      <c r="D207" s="27"/>
      <c r="E207" s="27"/>
      <c r="F207" s="28"/>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7"/>
      <c r="D208" s="27"/>
      <c r="E208" s="27"/>
      <c r="F208" s="28"/>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7"/>
      <c r="D209" s="27"/>
      <c r="E209" s="27"/>
      <c r="F209" s="28"/>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7"/>
      <c r="D210" s="27"/>
      <c r="E210" s="27"/>
      <c r="F210" s="28"/>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7"/>
      <c r="D211" s="27"/>
      <c r="E211" s="27"/>
      <c r="F211" s="28"/>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7"/>
      <c r="D212" s="27"/>
      <c r="E212" s="27"/>
      <c r="F212" s="28"/>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7"/>
      <c r="D213" s="27"/>
      <c r="E213" s="27"/>
      <c r="F213" s="28"/>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7"/>
      <c r="D214" s="27"/>
      <c r="E214" s="27"/>
      <c r="F214" s="28"/>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7"/>
      <c r="D215" s="27"/>
      <c r="E215" s="27"/>
      <c r="F215" s="28"/>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7"/>
      <c r="D216" s="27"/>
      <c r="E216" s="27"/>
      <c r="F216" s="28"/>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7"/>
      <c r="D217" s="27"/>
      <c r="E217" s="27"/>
      <c r="F217" s="28"/>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7"/>
      <c r="D218" s="27"/>
      <c r="E218" s="27"/>
      <c r="F218" s="28"/>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7"/>
      <c r="D219" s="27"/>
      <c r="E219" s="27"/>
      <c r="F219" s="28"/>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7"/>
      <c r="D220" s="27"/>
      <c r="E220" s="27"/>
      <c r="F220" s="28"/>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7"/>
      <c r="D221" s="27"/>
      <c r="E221" s="27"/>
      <c r="F221" s="28"/>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7"/>
      <c r="D222" s="27"/>
      <c r="E222" s="27"/>
      <c r="F222" s="28"/>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7"/>
      <c r="D223" s="27"/>
      <c r="E223" s="27"/>
      <c r="F223" s="28"/>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7"/>
      <c r="D224" s="27"/>
      <c r="E224" s="27"/>
      <c r="F224" s="28"/>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7"/>
      <c r="D225" s="27"/>
      <c r="E225" s="27"/>
      <c r="F225" s="28"/>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7"/>
      <c r="D226" s="27"/>
      <c r="E226" s="27"/>
      <c r="F226" s="28"/>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7"/>
      <c r="D227" s="27"/>
      <c r="E227" s="27"/>
      <c r="F227" s="28"/>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7"/>
      <c r="D228" s="27"/>
      <c r="E228" s="27"/>
      <c r="F228" s="28"/>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7"/>
      <c r="D229" s="27"/>
      <c r="E229" s="27"/>
      <c r="F229" s="28"/>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7"/>
      <c r="D230" s="27"/>
      <c r="E230" s="27"/>
      <c r="F230" s="28"/>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7"/>
      <c r="D231" s="27"/>
      <c r="E231" s="27"/>
      <c r="F231" s="28"/>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7"/>
      <c r="D232" s="27"/>
      <c r="E232" s="27"/>
      <c r="F232" s="28"/>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7"/>
      <c r="D233" s="27"/>
      <c r="E233" s="27"/>
      <c r="F233" s="28"/>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7"/>
      <c r="D234" s="27"/>
      <c r="E234" s="27"/>
      <c r="F234" s="28"/>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7"/>
      <c r="D235" s="27"/>
      <c r="E235" s="27"/>
      <c r="F235" s="28"/>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7"/>
      <c r="D236" s="27"/>
      <c r="E236" s="27"/>
      <c r="F236" s="28"/>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7"/>
      <c r="D237" s="27"/>
      <c r="E237" s="27"/>
      <c r="F237" s="28"/>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7"/>
      <c r="D238" s="27"/>
      <c r="E238" s="27"/>
      <c r="F238" s="28"/>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7"/>
      <c r="D239" s="27"/>
      <c r="E239" s="27"/>
      <c r="F239" s="28"/>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7"/>
      <c r="D240" s="27"/>
      <c r="E240" s="27"/>
      <c r="F240" s="28"/>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7"/>
      <c r="D241" s="27"/>
      <c r="E241" s="27"/>
      <c r="F241" s="28"/>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7"/>
      <c r="D242" s="27"/>
      <c r="E242" s="27"/>
      <c r="F242" s="28"/>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7"/>
      <c r="D243" s="27"/>
      <c r="E243" s="27"/>
      <c r="F243" s="28"/>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7"/>
      <c r="D244" s="27"/>
      <c r="E244" s="27"/>
      <c r="F244" s="28"/>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7"/>
      <c r="D245" s="27"/>
      <c r="E245" s="27"/>
      <c r="F245" s="28"/>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7"/>
      <c r="D246" s="27"/>
      <c r="E246" s="27"/>
      <c r="F246" s="28"/>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7"/>
      <c r="D247" s="27"/>
      <c r="E247" s="27"/>
      <c r="F247" s="28"/>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7"/>
      <c r="D248" s="27"/>
      <c r="E248" s="27"/>
      <c r="F248" s="28"/>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7"/>
      <c r="D249" s="27"/>
      <c r="E249" s="27"/>
      <c r="F249" s="28"/>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7"/>
      <c r="D250" s="27"/>
      <c r="E250" s="27"/>
      <c r="F250" s="28"/>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7"/>
      <c r="D251" s="27"/>
      <c r="E251" s="27"/>
      <c r="F251" s="28"/>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7"/>
      <c r="D252" s="27"/>
      <c r="E252" s="27"/>
      <c r="F252" s="28"/>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7"/>
      <c r="D253" s="27"/>
      <c r="E253" s="27"/>
      <c r="F253" s="28"/>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7"/>
      <c r="D254" s="27"/>
      <c r="E254" s="27"/>
      <c r="F254" s="28"/>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7"/>
      <c r="D255" s="27"/>
      <c r="E255" s="27"/>
      <c r="F255" s="28"/>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7"/>
      <c r="D256" s="27"/>
      <c r="E256" s="27"/>
      <c r="F256" s="28"/>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7"/>
      <c r="D257" s="27"/>
      <c r="E257" s="27"/>
      <c r="F257" s="28"/>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7"/>
      <c r="D258" s="27"/>
      <c r="E258" s="27"/>
      <c r="F258" s="28"/>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7"/>
      <c r="D259" s="27"/>
      <c r="E259" s="27"/>
      <c r="F259" s="28"/>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7"/>
      <c r="D260" s="27"/>
      <c r="E260" s="27"/>
      <c r="F260" s="28"/>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7"/>
      <c r="D261" s="27"/>
      <c r="E261" s="27"/>
      <c r="F261" s="28"/>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7"/>
      <c r="D262" s="27"/>
      <c r="E262" s="27"/>
      <c r="F262" s="28"/>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7"/>
      <c r="D263" s="27"/>
      <c r="E263" s="27"/>
      <c r="F263" s="28"/>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7"/>
      <c r="D264" s="27"/>
      <c r="E264" s="27"/>
      <c r="F264" s="28"/>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7"/>
      <c r="D265" s="27"/>
      <c r="E265" s="27"/>
      <c r="F265" s="28"/>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7"/>
      <c r="D266" s="27"/>
      <c r="E266" s="27"/>
      <c r="F266" s="28"/>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7"/>
      <c r="D267" s="27"/>
      <c r="E267" s="27"/>
      <c r="F267" s="28"/>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7"/>
      <c r="D268" s="27"/>
      <c r="E268" s="27"/>
      <c r="F268" s="28"/>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7"/>
      <c r="D269" s="27"/>
      <c r="E269" s="27"/>
      <c r="F269" s="28"/>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7"/>
      <c r="D270" s="27"/>
      <c r="E270" s="27"/>
      <c r="F270" s="28"/>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7"/>
      <c r="D271" s="27"/>
      <c r="E271" s="27"/>
      <c r="F271" s="28"/>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7"/>
      <c r="D272" s="27"/>
      <c r="E272" s="27"/>
      <c r="F272" s="28"/>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7"/>
      <c r="D273" s="27"/>
      <c r="E273" s="27"/>
      <c r="F273" s="28"/>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7"/>
      <c r="D274" s="27"/>
      <c r="E274" s="27"/>
      <c r="F274" s="28"/>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7"/>
      <c r="D275" s="27"/>
      <c r="E275" s="27"/>
      <c r="F275" s="28"/>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7"/>
      <c r="D276" s="27"/>
      <c r="E276" s="27"/>
      <c r="F276" s="28"/>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7"/>
      <c r="D277" s="27"/>
      <c r="E277" s="27"/>
      <c r="F277" s="28"/>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7"/>
      <c r="D278" s="27"/>
      <c r="E278" s="27"/>
      <c r="F278" s="28"/>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7"/>
      <c r="D279" s="27"/>
      <c r="E279" s="27"/>
      <c r="F279" s="28"/>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7"/>
      <c r="D280" s="27"/>
      <c r="E280" s="27"/>
      <c r="F280" s="28"/>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7"/>
      <c r="D281" s="27"/>
      <c r="E281" s="27"/>
      <c r="F281" s="28"/>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7"/>
      <c r="D282" s="27"/>
      <c r="E282" s="27"/>
      <c r="F282" s="28"/>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7"/>
      <c r="D283" s="27"/>
      <c r="E283" s="27"/>
      <c r="F283" s="28"/>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7"/>
      <c r="D284" s="27"/>
      <c r="E284" s="27"/>
      <c r="F284" s="28"/>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7"/>
      <c r="D285" s="27"/>
      <c r="E285" s="27"/>
      <c r="F285" s="28"/>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7"/>
      <c r="D286" s="27"/>
      <c r="E286" s="27"/>
      <c r="F286" s="28"/>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7"/>
      <c r="D287" s="27"/>
      <c r="E287" s="27"/>
      <c r="F287" s="28"/>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7"/>
      <c r="D288" s="27"/>
      <c r="E288" s="27"/>
      <c r="F288" s="28"/>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7"/>
      <c r="D289" s="27"/>
      <c r="E289" s="27"/>
      <c r="F289" s="28"/>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7"/>
      <c r="D290" s="27"/>
      <c r="E290" s="27"/>
      <c r="F290" s="28"/>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7"/>
      <c r="D291" s="27"/>
      <c r="E291" s="27"/>
      <c r="F291" s="28"/>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7"/>
      <c r="D292" s="27"/>
      <c r="E292" s="27"/>
      <c r="F292" s="28"/>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7"/>
      <c r="D293" s="27"/>
      <c r="E293" s="27"/>
      <c r="F293" s="28"/>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7"/>
      <c r="D294" s="27"/>
      <c r="E294" s="27"/>
      <c r="F294" s="28"/>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7"/>
      <c r="D295" s="27"/>
      <c r="E295" s="27"/>
      <c r="F295" s="28"/>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7"/>
      <c r="D296" s="27"/>
      <c r="E296" s="27"/>
      <c r="F296" s="28"/>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7"/>
      <c r="D297" s="27"/>
      <c r="E297" s="27"/>
      <c r="F297" s="28"/>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7"/>
      <c r="D298" s="27"/>
      <c r="E298" s="27"/>
      <c r="F298" s="28"/>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7"/>
      <c r="D299" s="27"/>
      <c r="E299" s="27"/>
      <c r="F299" s="28"/>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7"/>
      <c r="D300" s="27"/>
      <c r="E300" s="27"/>
      <c r="F300" s="28"/>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7"/>
      <c r="D301" s="27"/>
      <c r="E301" s="27"/>
      <c r="F301" s="28"/>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7"/>
      <c r="D302" s="27"/>
      <c r="E302" s="27"/>
      <c r="F302" s="28"/>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7"/>
      <c r="D303" s="27"/>
      <c r="E303" s="27"/>
      <c r="F303" s="28"/>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7"/>
      <c r="D304" s="27"/>
      <c r="E304" s="27"/>
      <c r="F304" s="28"/>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7"/>
      <c r="D305" s="27"/>
      <c r="E305" s="27"/>
      <c r="F305" s="28"/>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7"/>
      <c r="D306" s="27"/>
      <c r="E306" s="27"/>
      <c r="F306" s="28"/>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7"/>
      <c r="D307" s="27"/>
      <c r="E307" s="27"/>
      <c r="F307" s="28"/>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7"/>
      <c r="D308" s="27"/>
      <c r="E308" s="27"/>
      <c r="F308" s="28"/>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7"/>
      <c r="D309" s="27"/>
      <c r="E309" s="27"/>
      <c r="F309" s="28"/>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7"/>
      <c r="D310" s="27"/>
      <c r="E310" s="27"/>
      <c r="F310" s="28"/>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7"/>
      <c r="D311" s="27"/>
      <c r="E311" s="27"/>
      <c r="F311" s="28"/>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7"/>
      <c r="D312" s="27"/>
      <c r="E312" s="27"/>
      <c r="F312" s="28"/>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7"/>
      <c r="D313" s="27"/>
      <c r="E313" s="27"/>
      <c r="F313" s="28"/>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7"/>
      <c r="D314" s="27"/>
      <c r="E314" s="27"/>
      <c r="F314" s="28"/>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7"/>
      <c r="D315" s="27"/>
      <c r="E315" s="27"/>
      <c r="F315" s="28"/>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7"/>
      <c r="D316" s="27"/>
      <c r="E316" s="27"/>
      <c r="F316" s="28"/>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7"/>
      <c r="D317" s="27"/>
      <c r="E317" s="27"/>
      <c r="F317" s="28"/>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7"/>
      <c r="D318" s="27"/>
      <c r="E318" s="27"/>
      <c r="F318" s="28"/>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7"/>
      <c r="D319" s="27"/>
      <c r="E319" s="27"/>
      <c r="F319" s="28"/>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7"/>
      <c r="D320" s="27"/>
      <c r="E320" s="27"/>
      <c r="F320" s="28"/>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7"/>
      <c r="D321" s="27"/>
      <c r="E321" s="27"/>
      <c r="F321" s="28"/>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7"/>
      <c r="D322" s="27"/>
      <c r="E322" s="27"/>
      <c r="F322" s="28"/>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7"/>
      <c r="D323" s="27"/>
      <c r="E323" s="27"/>
      <c r="F323" s="28"/>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7"/>
      <c r="D324" s="27"/>
      <c r="E324" s="27"/>
      <c r="F324" s="28"/>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7"/>
      <c r="D325" s="27"/>
      <c r="E325" s="27"/>
      <c r="F325" s="28"/>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7"/>
      <c r="D326" s="27"/>
      <c r="E326" s="27"/>
      <c r="F326" s="28"/>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7"/>
      <c r="D327" s="27"/>
      <c r="E327" s="27"/>
      <c r="F327" s="28"/>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7"/>
      <c r="D328" s="27"/>
      <c r="E328" s="27"/>
      <c r="F328" s="28"/>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7"/>
      <c r="D329" s="27"/>
      <c r="E329" s="27"/>
      <c r="F329" s="28"/>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7"/>
      <c r="D330" s="27"/>
      <c r="E330" s="27"/>
      <c r="F330" s="28"/>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7"/>
      <c r="D331" s="27"/>
      <c r="E331" s="27"/>
      <c r="F331" s="28"/>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7"/>
      <c r="D332" s="27"/>
      <c r="E332" s="27"/>
      <c r="F332" s="28"/>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7"/>
      <c r="D333" s="27"/>
      <c r="E333" s="27"/>
      <c r="F333" s="28"/>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7"/>
      <c r="D334" s="27"/>
      <c r="E334" s="27"/>
      <c r="F334" s="28"/>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7"/>
      <c r="D335" s="27"/>
      <c r="E335" s="27"/>
      <c r="F335" s="28"/>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7"/>
      <c r="D336" s="27"/>
      <c r="E336" s="27"/>
      <c r="F336" s="28"/>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7"/>
      <c r="D337" s="27"/>
      <c r="E337" s="27"/>
      <c r="F337" s="28"/>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7"/>
      <c r="D338" s="27"/>
      <c r="E338" s="27"/>
      <c r="F338" s="28"/>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7"/>
      <c r="D339" s="27"/>
      <c r="E339" s="27"/>
      <c r="F339" s="28"/>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7"/>
      <c r="D340" s="27"/>
      <c r="E340" s="27"/>
      <c r="F340" s="28"/>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7"/>
      <c r="D341" s="27"/>
      <c r="E341" s="27"/>
      <c r="F341" s="28"/>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7"/>
      <c r="D342" s="27"/>
      <c r="E342" s="27"/>
      <c r="F342" s="28"/>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7"/>
      <c r="D343" s="27"/>
      <c r="E343" s="27"/>
      <c r="F343" s="28"/>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7"/>
      <c r="D344" s="27"/>
      <c r="E344" s="27"/>
      <c r="F344" s="28"/>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7"/>
      <c r="D345" s="27"/>
      <c r="E345" s="27"/>
      <c r="F345" s="28"/>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7"/>
      <c r="D346" s="27"/>
      <c r="E346" s="27"/>
      <c r="F346" s="28"/>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7"/>
      <c r="D347" s="27"/>
      <c r="E347" s="27"/>
      <c r="F347" s="28"/>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7"/>
      <c r="D348" s="27"/>
      <c r="E348" s="27"/>
      <c r="F348" s="28"/>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7"/>
      <c r="D349" s="27"/>
      <c r="E349" s="27"/>
      <c r="F349" s="28"/>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7"/>
      <c r="D350" s="27"/>
      <c r="E350" s="27"/>
      <c r="F350" s="28"/>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7"/>
      <c r="D351" s="27"/>
      <c r="E351" s="27"/>
      <c r="F351" s="28"/>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7"/>
      <c r="D352" s="27"/>
      <c r="E352" s="27"/>
      <c r="F352" s="28"/>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7"/>
      <c r="D353" s="27"/>
      <c r="E353" s="27"/>
      <c r="F353" s="28"/>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7"/>
      <c r="D354" s="27"/>
      <c r="E354" s="27"/>
      <c r="F354" s="28"/>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7"/>
      <c r="D355" s="27"/>
      <c r="E355" s="27"/>
      <c r="F355" s="28"/>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7"/>
      <c r="D356" s="27"/>
      <c r="E356" s="27"/>
      <c r="F356" s="28"/>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7"/>
      <c r="D357" s="27"/>
      <c r="E357" s="27"/>
      <c r="F357" s="28"/>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7"/>
      <c r="D358" s="27"/>
      <c r="E358" s="27"/>
      <c r="F358" s="28"/>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7"/>
      <c r="D359" s="27"/>
      <c r="E359" s="27"/>
      <c r="F359" s="28"/>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7"/>
      <c r="D360" s="27"/>
      <c r="E360" s="27"/>
      <c r="F360" s="28"/>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7"/>
      <c r="D361" s="27"/>
      <c r="E361" s="27"/>
      <c r="F361" s="28"/>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7"/>
      <c r="D362" s="27"/>
      <c r="E362" s="27"/>
      <c r="F362" s="28"/>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7"/>
      <c r="D363" s="27"/>
      <c r="E363" s="27"/>
      <c r="F363" s="28"/>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7"/>
      <c r="D364" s="27"/>
      <c r="E364" s="27"/>
      <c r="F364" s="28"/>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7"/>
      <c r="D365" s="27"/>
      <c r="E365" s="27"/>
      <c r="F365" s="28"/>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7"/>
      <c r="D366" s="27"/>
      <c r="E366" s="27"/>
      <c r="F366" s="28"/>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7"/>
      <c r="D367" s="27"/>
      <c r="E367" s="27"/>
      <c r="F367" s="28"/>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7"/>
      <c r="D368" s="27"/>
      <c r="E368" s="27"/>
      <c r="F368" s="28"/>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7"/>
      <c r="D369" s="27"/>
      <c r="E369" s="27"/>
      <c r="F369" s="28"/>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7"/>
      <c r="D370" s="27"/>
      <c r="E370" s="27"/>
      <c r="F370" s="28"/>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7"/>
      <c r="D371" s="27"/>
      <c r="E371" s="27"/>
      <c r="F371" s="28"/>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7"/>
      <c r="D372" s="27"/>
      <c r="E372" s="27"/>
      <c r="F372" s="28"/>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7"/>
      <c r="D373" s="27"/>
      <c r="E373" s="27"/>
      <c r="F373" s="28"/>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7"/>
      <c r="D374" s="27"/>
      <c r="E374" s="27"/>
      <c r="F374" s="28"/>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7"/>
      <c r="D375" s="27"/>
      <c r="E375" s="27"/>
      <c r="F375" s="28"/>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7"/>
      <c r="D376" s="27"/>
      <c r="E376" s="27"/>
      <c r="F376" s="28"/>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7"/>
      <c r="D377" s="27"/>
      <c r="E377" s="27"/>
      <c r="F377" s="28"/>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7"/>
      <c r="D378" s="27"/>
      <c r="E378" s="27"/>
      <c r="F378" s="28"/>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7"/>
      <c r="D379" s="27"/>
      <c r="E379" s="27"/>
      <c r="F379" s="28"/>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7"/>
      <c r="D380" s="27"/>
      <c r="E380" s="27"/>
      <c r="F380" s="28"/>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7"/>
      <c r="D381" s="27"/>
      <c r="E381" s="27"/>
      <c r="F381" s="28"/>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7"/>
      <c r="D382" s="27"/>
      <c r="E382" s="27"/>
      <c r="F382" s="28"/>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7"/>
      <c r="D383" s="27"/>
      <c r="E383" s="27"/>
      <c r="F383" s="28"/>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7"/>
      <c r="D384" s="27"/>
      <c r="E384" s="27"/>
      <c r="F384" s="28"/>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7"/>
      <c r="D385" s="27"/>
      <c r="E385" s="27"/>
      <c r="F385" s="28"/>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7"/>
      <c r="D386" s="27"/>
      <c r="E386" s="27"/>
      <c r="F386" s="28"/>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7"/>
      <c r="D387" s="27"/>
      <c r="E387" s="27"/>
      <c r="F387" s="28"/>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7"/>
      <c r="D388" s="27"/>
      <c r="E388" s="27"/>
      <c r="F388" s="28"/>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7"/>
      <c r="D389" s="27"/>
      <c r="E389" s="27"/>
      <c r="F389" s="28"/>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7"/>
      <c r="D390" s="27"/>
      <c r="E390" s="27"/>
      <c r="F390" s="28"/>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7"/>
      <c r="D391" s="27"/>
      <c r="E391" s="27"/>
      <c r="F391" s="28"/>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7"/>
      <c r="D392" s="27"/>
      <c r="E392" s="27"/>
      <c r="F392" s="28"/>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7"/>
      <c r="D393" s="27"/>
      <c r="E393" s="27"/>
      <c r="F393" s="28"/>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7"/>
      <c r="D394" s="27"/>
      <c r="E394" s="27"/>
      <c r="F394" s="28"/>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7"/>
      <c r="D395" s="27"/>
      <c r="E395" s="27"/>
      <c r="F395" s="28"/>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7"/>
      <c r="D396" s="27"/>
      <c r="E396" s="27"/>
      <c r="F396" s="28"/>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7"/>
      <c r="D397" s="27"/>
      <c r="E397" s="27"/>
      <c r="F397" s="28"/>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7"/>
      <c r="D398" s="27"/>
      <c r="E398" s="27"/>
      <c r="F398" s="28"/>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7"/>
      <c r="D399" s="27"/>
      <c r="E399" s="27"/>
      <c r="F399" s="28"/>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7"/>
      <c r="D400" s="27"/>
      <c r="E400" s="27"/>
      <c r="F400" s="28"/>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7"/>
      <c r="D401" s="27"/>
      <c r="E401" s="27"/>
      <c r="F401" s="28"/>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7"/>
      <c r="D402" s="27"/>
      <c r="E402" s="27"/>
      <c r="F402" s="28"/>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7"/>
      <c r="D403" s="27"/>
      <c r="E403" s="27"/>
      <c r="F403" s="28"/>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7"/>
      <c r="D404" s="27"/>
      <c r="E404" s="27"/>
      <c r="F404" s="28"/>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7"/>
      <c r="D405" s="27"/>
      <c r="E405" s="27"/>
      <c r="F405" s="28"/>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7"/>
      <c r="D406" s="27"/>
      <c r="E406" s="27"/>
      <c r="F406" s="28"/>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7"/>
      <c r="D407" s="27"/>
      <c r="E407" s="27"/>
      <c r="F407" s="28"/>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7"/>
      <c r="D408" s="27"/>
      <c r="E408" s="27"/>
      <c r="F408" s="28"/>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7"/>
      <c r="D409" s="27"/>
      <c r="E409" s="27"/>
      <c r="F409" s="28"/>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7"/>
      <c r="D410" s="27"/>
      <c r="E410" s="27"/>
      <c r="F410" s="28"/>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7"/>
      <c r="D411" s="27"/>
      <c r="E411" s="27"/>
      <c r="F411" s="28"/>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7"/>
      <c r="D412" s="27"/>
      <c r="E412" s="27"/>
      <c r="F412" s="28"/>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7"/>
      <c r="D413" s="27"/>
      <c r="E413" s="27"/>
      <c r="F413" s="28"/>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7"/>
      <c r="D414" s="27"/>
      <c r="E414" s="27"/>
      <c r="F414" s="28"/>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7"/>
      <c r="D415" s="27"/>
      <c r="E415" s="27"/>
      <c r="F415" s="28"/>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7"/>
      <c r="D416" s="27"/>
      <c r="E416" s="27"/>
      <c r="F416" s="28"/>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7"/>
      <c r="D417" s="27"/>
      <c r="E417" s="27"/>
      <c r="F417" s="28"/>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7"/>
      <c r="D418" s="27"/>
      <c r="E418" s="27"/>
      <c r="F418" s="28"/>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7"/>
      <c r="D419" s="27"/>
      <c r="E419" s="27"/>
      <c r="F419" s="28"/>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7"/>
      <c r="D420" s="27"/>
      <c r="E420" s="27"/>
      <c r="F420" s="28"/>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7"/>
      <c r="D421" s="27"/>
      <c r="E421" s="27"/>
      <c r="F421" s="28"/>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7"/>
      <c r="D422" s="27"/>
      <c r="E422" s="27"/>
      <c r="F422" s="28"/>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7"/>
      <c r="D423" s="27"/>
      <c r="E423" s="27"/>
      <c r="F423" s="28"/>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7"/>
      <c r="D424" s="27"/>
      <c r="E424" s="27"/>
      <c r="F424" s="28"/>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7"/>
      <c r="D425" s="27"/>
      <c r="E425" s="27"/>
      <c r="F425" s="28"/>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7"/>
      <c r="D426" s="27"/>
      <c r="E426" s="27"/>
      <c r="F426" s="28"/>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7"/>
      <c r="D427" s="27"/>
      <c r="E427" s="27"/>
      <c r="F427" s="28"/>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7"/>
      <c r="D428" s="27"/>
      <c r="E428" s="27"/>
      <c r="F428" s="28"/>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7"/>
      <c r="D429" s="27"/>
      <c r="E429" s="27"/>
      <c r="F429" s="28"/>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7"/>
      <c r="D430" s="27"/>
      <c r="E430" s="27"/>
      <c r="F430" s="28"/>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7"/>
      <c r="D431" s="27"/>
      <c r="E431" s="27"/>
      <c r="F431" s="28"/>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7"/>
      <c r="D432" s="27"/>
      <c r="E432" s="27"/>
      <c r="F432" s="28"/>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7"/>
      <c r="D433" s="27"/>
      <c r="E433" s="27"/>
      <c r="F433" s="28"/>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7"/>
      <c r="D434" s="27"/>
      <c r="E434" s="27"/>
      <c r="F434" s="28"/>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7"/>
      <c r="D435" s="27"/>
      <c r="E435" s="27"/>
      <c r="F435" s="28"/>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7"/>
      <c r="D436" s="27"/>
      <c r="E436" s="27"/>
      <c r="F436" s="28"/>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7"/>
      <c r="D437" s="27"/>
      <c r="E437" s="27"/>
      <c r="F437" s="28"/>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7"/>
      <c r="D438" s="27"/>
      <c r="E438" s="27"/>
      <c r="F438" s="28"/>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7"/>
      <c r="D439" s="27"/>
      <c r="E439" s="27"/>
      <c r="F439" s="28"/>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7"/>
      <c r="D440" s="27"/>
      <c r="E440" s="27"/>
      <c r="F440" s="28"/>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7"/>
      <c r="D441" s="27"/>
      <c r="E441" s="27"/>
      <c r="F441" s="28"/>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7"/>
      <c r="D442" s="27"/>
      <c r="E442" s="27"/>
      <c r="F442" s="28"/>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7"/>
      <c r="D443" s="27"/>
      <c r="E443" s="27"/>
      <c r="F443" s="28"/>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7"/>
      <c r="D444" s="27"/>
      <c r="E444" s="27"/>
      <c r="F444" s="28"/>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7"/>
      <c r="D445" s="27"/>
      <c r="E445" s="27"/>
      <c r="F445" s="28"/>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7"/>
      <c r="D446" s="27"/>
      <c r="E446" s="27"/>
      <c r="F446" s="28"/>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7"/>
      <c r="D447" s="27"/>
      <c r="E447" s="27"/>
      <c r="F447" s="28"/>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7"/>
      <c r="D448" s="27"/>
      <c r="E448" s="27"/>
      <c r="F448" s="28"/>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7"/>
      <c r="D449" s="27"/>
      <c r="E449" s="27"/>
      <c r="F449" s="28"/>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7"/>
      <c r="D450" s="27"/>
      <c r="E450" s="27"/>
      <c r="F450" s="28"/>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7"/>
      <c r="D451" s="27"/>
      <c r="E451" s="27"/>
      <c r="F451" s="28"/>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7"/>
      <c r="D452" s="27"/>
      <c r="E452" s="27"/>
      <c r="F452" s="28"/>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7"/>
      <c r="D453" s="27"/>
      <c r="E453" s="27"/>
      <c r="F453" s="28"/>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7"/>
      <c r="D454" s="27"/>
      <c r="E454" s="27"/>
      <c r="F454" s="28"/>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7"/>
      <c r="D455" s="27"/>
      <c r="E455" s="27"/>
      <c r="F455" s="28"/>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7"/>
      <c r="D456" s="27"/>
      <c r="E456" s="27"/>
      <c r="F456" s="28"/>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7"/>
      <c r="D457" s="27"/>
      <c r="E457" s="27"/>
      <c r="F457" s="28"/>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7"/>
      <c r="D458" s="27"/>
      <c r="E458" s="27"/>
      <c r="F458" s="28"/>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7"/>
      <c r="D459" s="27"/>
      <c r="E459" s="27"/>
      <c r="F459" s="28"/>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7"/>
      <c r="D460" s="27"/>
      <c r="E460" s="27"/>
      <c r="F460" s="28"/>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7"/>
      <c r="D461" s="27"/>
      <c r="E461" s="27"/>
      <c r="F461" s="28"/>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7"/>
      <c r="D462" s="27"/>
      <c r="E462" s="27"/>
      <c r="F462" s="28"/>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7"/>
      <c r="D463" s="27"/>
      <c r="E463" s="27"/>
      <c r="F463" s="28"/>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7"/>
      <c r="D464" s="27"/>
      <c r="E464" s="27"/>
      <c r="F464" s="28"/>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7"/>
      <c r="D465" s="27"/>
      <c r="E465" s="27"/>
      <c r="F465" s="28"/>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7"/>
      <c r="D466" s="27"/>
      <c r="E466" s="27"/>
      <c r="F466" s="28"/>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7"/>
      <c r="D467" s="27"/>
      <c r="E467" s="27"/>
      <c r="F467" s="28"/>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7"/>
      <c r="D468" s="27"/>
      <c r="E468" s="27"/>
      <c r="F468" s="28"/>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7"/>
      <c r="D469" s="27"/>
      <c r="E469" s="27"/>
      <c r="F469" s="28"/>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7"/>
      <c r="D470" s="27"/>
      <c r="E470" s="27"/>
      <c r="F470" s="28"/>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7"/>
      <c r="D471" s="27"/>
      <c r="E471" s="27"/>
      <c r="F471" s="28"/>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7"/>
      <c r="D472" s="27"/>
      <c r="E472" s="27"/>
      <c r="F472" s="28"/>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7"/>
      <c r="D473" s="27"/>
      <c r="E473" s="27"/>
      <c r="F473" s="28"/>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7"/>
      <c r="D474" s="27"/>
      <c r="E474" s="27"/>
      <c r="F474" s="28"/>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7"/>
      <c r="D475" s="27"/>
      <c r="E475" s="27"/>
      <c r="F475" s="28"/>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7"/>
      <c r="D476" s="27"/>
      <c r="E476" s="27"/>
      <c r="F476" s="28"/>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7"/>
      <c r="D477" s="27"/>
      <c r="E477" s="27"/>
      <c r="F477" s="28"/>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7"/>
      <c r="D478" s="27"/>
      <c r="E478" s="27"/>
      <c r="F478" s="28"/>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7"/>
      <c r="D479" s="27"/>
      <c r="E479" s="27"/>
      <c r="F479" s="28"/>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7"/>
      <c r="D480" s="27"/>
      <c r="E480" s="27"/>
      <c r="F480" s="28"/>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7"/>
      <c r="D481" s="27"/>
      <c r="E481" s="27"/>
      <c r="F481" s="28"/>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7"/>
      <c r="D482" s="27"/>
      <c r="E482" s="27"/>
      <c r="F482" s="28"/>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7"/>
      <c r="D483" s="27"/>
      <c r="E483" s="27"/>
      <c r="F483" s="28"/>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7"/>
      <c r="D484" s="27"/>
      <c r="E484" s="27"/>
      <c r="F484" s="28"/>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7"/>
      <c r="D485" s="27"/>
      <c r="E485" s="27"/>
      <c r="F485" s="28"/>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7"/>
      <c r="D486" s="27"/>
      <c r="E486" s="27"/>
      <c r="F486" s="28"/>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7"/>
      <c r="D487" s="27"/>
      <c r="E487" s="27"/>
      <c r="F487" s="28"/>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7"/>
      <c r="D488" s="27"/>
      <c r="E488" s="27"/>
      <c r="F488" s="28"/>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7"/>
      <c r="D489" s="27"/>
      <c r="E489" s="27"/>
      <c r="F489" s="28"/>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7"/>
      <c r="D490" s="27"/>
      <c r="E490" s="27"/>
      <c r="F490" s="28"/>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7"/>
      <c r="D491" s="27"/>
      <c r="E491" s="27"/>
      <c r="F491" s="28"/>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7"/>
      <c r="D492" s="27"/>
      <c r="E492" s="27"/>
      <c r="F492" s="28"/>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7"/>
      <c r="D493" s="27"/>
      <c r="E493" s="27"/>
      <c r="F493" s="28"/>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7"/>
      <c r="D494" s="27"/>
      <c r="E494" s="27"/>
      <c r="F494" s="28"/>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7"/>
      <c r="D495" s="27"/>
      <c r="E495" s="27"/>
      <c r="F495" s="28"/>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7"/>
      <c r="D496" s="27"/>
      <c r="E496" s="27"/>
      <c r="F496" s="28"/>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7"/>
      <c r="D497" s="27"/>
      <c r="E497" s="27"/>
      <c r="F497" s="28"/>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7"/>
      <c r="D498" s="27"/>
      <c r="E498" s="27"/>
      <c r="F498" s="28"/>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7"/>
      <c r="D499" s="27"/>
      <c r="E499" s="27"/>
      <c r="F499" s="28"/>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7"/>
      <c r="D500" s="27"/>
      <c r="E500" s="27"/>
      <c r="F500" s="28"/>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7"/>
      <c r="D501" s="27"/>
      <c r="E501" s="27"/>
      <c r="F501" s="28"/>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7"/>
      <c r="D502" s="27"/>
      <c r="E502" s="27"/>
      <c r="F502" s="28"/>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7"/>
      <c r="D503" s="27"/>
      <c r="E503" s="27"/>
      <c r="F503" s="28"/>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7"/>
      <c r="D504" s="27"/>
      <c r="E504" s="27"/>
      <c r="F504" s="28"/>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7"/>
      <c r="D505" s="27"/>
      <c r="E505" s="27"/>
      <c r="F505" s="28"/>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7"/>
      <c r="D506" s="27"/>
      <c r="E506" s="27"/>
      <c r="F506" s="28"/>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7"/>
      <c r="D507" s="27"/>
      <c r="E507" s="27"/>
      <c r="F507" s="28"/>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7"/>
      <c r="D508" s="27"/>
      <c r="E508" s="27"/>
      <c r="F508" s="28"/>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7"/>
      <c r="D509" s="27"/>
      <c r="E509" s="27"/>
      <c r="F509" s="28"/>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7"/>
      <c r="D510" s="27"/>
      <c r="E510" s="27"/>
      <c r="F510" s="28"/>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7"/>
      <c r="D511" s="27"/>
      <c r="E511" s="27"/>
      <c r="F511" s="28"/>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7"/>
      <c r="D512" s="27"/>
      <c r="E512" s="27"/>
      <c r="F512" s="28"/>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7"/>
      <c r="D513" s="27"/>
      <c r="E513" s="27"/>
      <c r="F513" s="28"/>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7"/>
      <c r="D514" s="27"/>
      <c r="E514" s="27"/>
      <c r="F514" s="28"/>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7"/>
      <c r="D515" s="27"/>
      <c r="E515" s="27"/>
      <c r="F515" s="28"/>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7"/>
      <c r="D516" s="27"/>
      <c r="E516" s="27"/>
      <c r="F516" s="28"/>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7"/>
      <c r="D517" s="27"/>
      <c r="E517" s="27"/>
      <c r="F517" s="28"/>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7"/>
      <c r="D518" s="27"/>
      <c r="E518" s="27"/>
      <c r="F518" s="28"/>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7"/>
      <c r="D519" s="27"/>
      <c r="E519" s="27"/>
      <c r="F519" s="28"/>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7"/>
      <c r="D520" s="27"/>
      <c r="E520" s="27"/>
      <c r="F520" s="28"/>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7"/>
      <c r="D521" s="27"/>
      <c r="E521" s="27"/>
      <c r="F521" s="28"/>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7"/>
      <c r="D522" s="27"/>
      <c r="E522" s="27"/>
      <c r="F522" s="28"/>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7"/>
      <c r="D523" s="27"/>
      <c r="E523" s="27"/>
      <c r="F523" s="28"/>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7"/>
      <c r="D524" s="27"/>
      <c r="E524" s="27"/>
      <c r="F524" s="28"/>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7"/>
      <c r="D525" s="27"/>
      <c r="E525" s="27"/>
      <c r="F525" s="28"/>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7"/>
      <c r="D526" s="27"/>
      <c r="E526" s="27"/>
      <c r="F526" s="28"/>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7"/>
      <c r="D527" s="27"/>
      <c r="E527" s="27"/>
      <c r="F527" s="28"/>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7"/>
      <c r="D528" s="27"/>
      <c r="E528" s="27"/>
      <c r="F528" s="28"/>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7"/>
      <c r="D529" s="27"/>
      <c r="E529" s="27"/>
      <c r="F529" s="28"/>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7"/>
      <c r="D530" s="27"/>
      <c r="E530" s="27"/>
      <c r="F530" s="28"/>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7"/>
      <c r="D531" s="27"/>
      <c r="E531" s="27"/>
      <c r="F531" s="28"/>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7"/>
      <c r="D532" s="27"/>
      <c r="E532" s="27"/>
      <c r="F532" s="28"/>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7"/>
      <c r="D533" s="27"/>
      <c r="E533" s="27"/>
      <c r="F533" s="28"/>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7"/>
      <c r="D534" s="27"/>
      <c r="E534" s="27"/>
      <c r="F534" s="28"/>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7"/>
      <c r="D535" s="27"/>
      <c r="E535" s="27"/>
      <c r="F535" s="28"/>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7"/>
      <c r="D536" s="27"/>
      <c r="E536" s="27"/>
      <c r="F536" s="28"/>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7"/>
      <c r="D537" s="27"/>
      <c r="E537" s="27"/>
      <c r="F537" s="28"/>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7"/>
      <c r="D538" s="27"/>
      <c r="E538" s="27"/>
      <c r="F538" s="28"/>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7"/>
      <c r="D539" s="27"/>
      <c r="E539" s="27"/>
      <c r="F539" s="28"/>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7"/>
      <c r="D540" s="27"/>
      <c r="E540" s="27"/>
      <c r="F540" s="28"/>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7"/>
      <c r="D541" s="27"/>
      <c r="E541" s="27"/>
      <c r="F541" s="28"/>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7"/>
      <c r="D542" s="27"/>
      <c r="E542" s="27"/>
      <c r="F542" s="28"/>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7"/>
      <c r="D543" s="27"/>
      <c r="E543" s="27"/>
      <c r="F543" s="28"/>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7"/>
      <c r="D544" s="27"/>
      <c r="E544" s="27"/>
      <c r="F544" s="28"/>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7"/>
      <c r="D545" s="27"/>
      <c r="E545" s="27"/>
      <c r="F545" s="28"/>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7"/>
      <c r="D546" s="27"/>
      <c r="E546" s="27"/>
      <c r="F546" s="28"/>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7"/>
      <c r="D547" s="27"/>
      <c r="E547" s="27"/>
      <c r="F547" s="28"/>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7"/>
      <c r="D548" s="27"/>
      <c r="E548" s="27"/>
      <c r="F548" s="28"/>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7"/>
      <c r="D549" s="27"/>
      <c r="E549" s="27"/>
      <c r="F549" s="28"/>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7"/>
      <c r="D550" s="27"/>
      <c r="E550" s="27"/>
      <c r="F550" s="28"/>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7"/>
      <c r="D551" s="27"/>
      <c r="E551" s="27"/>
      <c r="F551" s="28"/>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7"/>
      <c r="D552" s="27"/>
      <c r="E552" s="27"/>
      <c r="F552" s="28"/>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7"/>
      <c r="D553" s="27"/>
      <c r="E553" s="27"/>
      <c r="F553" s="28"/>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7"/>
      <c r="D554" s="27"/>
      <c r="E554" s="27"/>
      <c r="F554" s="28"/>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7"/>
      <c r="D555" s="27"/>
      <c r="E555" s="27"/>
      <c r="F555" s="28"/>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7"/>
      <c r="D556" s="27"/>
      <c r="E556" s="27"/>
      <c r="F556" s="28"/>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7"/>
      <c r="D557" s="27"/>
      <c r="E557" s="27"/>
      <c r="F557" s="28"/>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7"/>
      <c r="D558" s="27"/>
      <c r="E558" s="27"/>
      <c r="F558" s="28"/>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7"/>
      <c r="D559" s="27"/>
      <c r="E559" s="27"/>
      <c r="F559" s="28"/>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7"/>
      <c r="D560" s="27"/>
      <c r="E560" s="27"/>
      <c r="F560" s="28"/>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7"/>
      <c r="D561" s="27"/>
      <c r="E561" s="27"/>
      <c r="F561" s="28"/>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7"/>
      <c r="D562" s="27"/>
      <c r="E562" s="27"/>
      <c r="F562" s="28"/>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7"/>
      <c r="D563" s="27"/>
      <c r="E563" s="27"/>
      <c r="F563" s="28"/>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7"/>
      <c r="D564" s="27"/>
      <c r="E564" s="27"/>
      <c r="F564" s="28"/>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7"/>
      <c r="D565" s="27"/>
      <c r="E565" s="27"/>
      <c r="F565" s="28"/>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7"/>
      <c r="D566" s="27"/>
      <c r="E566" s="27"/>
      <c r="F566" s="28"/>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7"/>
      <c r="D567" s="27"/>
      <c r="E567" s="27"/>
      <c r="F567" s="28"/>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7"/>
      <c r="D568" s="27"/>
      <c r="E568" s="27"/>
      <c r="F568" s="28"/>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7"/>
      <c r="D569" s="27"/>
      <c r="E569" s="27"/>
      <c r="F569" s="28"/>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7"/>
      <c r="D570" s="27"/>
      <c r="E570" s="27"/>
      <c r="F570" s="28"/>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7"/>
      <c r="D571" s="27"/>
      <c r="E571" s="27"/>
      <c r="F571" s="28"/>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7"/>
      <c r="D572" s="27"/>
      <c r="E572" s="27"/>
      <c r="F572" s="28"/>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7"/>
      <c r="D573" s="27"/>
      <c r="E573" s="27"/>
      <c r="F573" s="28"/>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7"/>
      <c r="D574" s="27"/>
      <c r="E574" s="27"/>
      <c r="F574" s="28"/>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7"/>
      <c r="D575" s="27"/>
      <c r="E575" s="27"/>
      <c r="F575" s="28"/>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7"/>
      <c r="D576" s="27"/>
      <c r="E576" s="27"/>
      <c r="F576" s="28"/>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7"/>
      <c r="D577" s="27"/>
      <c r="E577" s="27"/>
      <c r="F577" s="28"/>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7"/>
      <c r="D578" s="27"/>
      <c r="E578" s="27"/>
      <c r="F578" s="28"/>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7"/>
      <c r="D579" s="27"/>
      <c r="E579" s="27"/>
      <c r="F579" s="28"/>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7"/>
      <c r="D580" s="27"/>
      <c r="E580" s="27"/>
      <c r="F580" s="28"/>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7"/>
      <c r="D581" s="27"/>
      <c r="E581" s="27"/>
      <c r="F581" s="28"/>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7"/>
      <c r="D582" s="27"/>
      <c r="E582" s="27"/>
      <c r="F582" s="28"/>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7"/>
      <c r="D583" s="27"/>
      <c r="E583" s="27"/>
      <c r="F583" s="28"/>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7"/>
      <c r="D584" s="27"/>
      <c r="E584" s="27"/>
      <c r="F584" s="28"/>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7"/>
      <c r="D585" s="27"/>
      <c r="E585" s="27"/>
      <c r="F585" s="28"/>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7"/>
      <c r="D586" s="27"/>
      <c r="E586" s="27"/>
      <c r="F586" s="28"/>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7"/>
      <c r="D587" s="27"/>
      <c r="E587" s="27"/>
      <c r="F587" s="28"/>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7"/>
      <c r="D588" s="27"/>
      <c r="E588" s="27"/>
      <c r="F588" s="28"/>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7"/>
      <c r="D589" s="27"/>
      <c r="E589" s="27"/>
      <c r="F589" s="28"/>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7"/>
      <c r="D590" s="27"/>
      <c r="E590" s="27"/>
      <c r="F590" s="28"/>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7"/>
      <c r="D591" s="27"/>
      <c r="E591" s="27"/>
      <c r="F591" s="28"/>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7"/>
      <c r="D592" s="27"/>
      <c r="E592" s="27"/>
      <c r="F592" s="28"/>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7"/>
      <c r="D593" s="27"/>
      <c r="E593" s="27"/>
      <c r="F593" s="28"/>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7"/>
      <c r="D594" s="27"/>
      <c r="E594" s="27"/>
      <c r="F594" s="28"/>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7"/>
      <c r="D595" s="27"/>
      <c r="E595" s="27"/>
      <c r="F595" s="28"/>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7"/>
      <c r="D596" s="27"/>
      <c r="E596" s="27"/>
      <c r="F596" s="28"/>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7"/>
      <c r="D597" s="27"/>
      <c r="E597" s="27"/>
      <c r="F597" s="28"/>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7"/>
      <c r="D598" s="27"/>
      <c r="E598" s="27"/>
      <c r="F598" s="28"/>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7"/>
      <c r="D599" s="27"/>
      <c r="E599" s="27"/>
      <c r="F599" s="28"/>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7"/>
      <c r="D600" s="27"/>
      <c r="E600" s="27"/>
      <c r="F600" s="28"/>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7"/>
      <c r="D601" s="27"/>
      <c r="E601" s="27"/>
      <c r="F601" s="28"/>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7"/>
      <c r="D602" s="27"/>
      <c r="E602" s="27"/>
      <c r="F602" s="28"/>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7"/>
      <c r="D603" s="27"/>
      <c r="E603" s="27"/>
      <c r="F603" s="28"/>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7"/>
      <c r="D604" s="27"/>
      <c r="E604" s="27"/>
      <c r="F604" s="28"/>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7"/>
      <c r="D605" s="27"/>
      <c r="E605" s="27"/>
      <c r="F605" s="28"/>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7"/>
      <c r="D606" s="27"/>
      <c r="E606" s="27"/>
      <c r="F606" s="28"/>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7"/>
      <c r="D607" s="27"/>
      <c r="E607" s="27"/>
      <c r="F607" s="28"/>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7"/>
      <c r="D608" s="27"/>
      <c r="E608" s="27"/>
      <c r="F608" s="28"/>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7"/>
      <c r="D609" s="27"/>
      <c r="E609" s="27"/>
      <c r="F609" s="28"/>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7"/>
      <c r="D610" s="27"/>
      <c r="E610" s="27"/>
      <c r="F610" s="28"/>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7"/>
      <c r="D611" s="27"/>
      <c r="E611" s="27"/>
      <c r="F611" s="28"/>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7"/>
      <c r="D612" s="27"/>
      <c r="E612" s="27"/>
      <c r="F612" s="28"/>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7"/>
      <c r="D613" s="27"/>
      <c r="E613" s="27"/>
      <c r="F613" s="28"/>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7"/>
      <c r="D614" s="27"/>
      <c r="E614" s="27"/>
      <c r="F614" s="28"/>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7"/>
      <c r="D615" s="27"/>
      <c r="E615" s="27"/>
      <c r="F615" s="28"/>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7"/>
      <c r="D616" s="27"/>
      <c r="E616" s="27"/>
      <c r="F616" s="28"/>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7"/>
      <c r="D617" s="27"/>
      <c r="E617" s="27"/>
      <c r="F617" s="28"/>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7"/>
      <c r="D618" s="27"/>
      <c r="E618" s="27"/>
      <c r="F618" s="28"/>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7"/>
      <c r="D619" s="27"/>
      <c r="E619" s="27"/>
      <c r="F619" s="28"/>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7"/>
      <c r="D620" s="27"/>
      <c r="E620" s="27"/>
      <c r="F620" s="28"/>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7"/>
      <c r="D621" s="27"/>
      <c r="E621" s="27"/>
      <c r="F621" s="28"/>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7"/>
      <c r="D622" s="27"/>
      <c r="E622" s="27"/>
      <c r="F622" s="28"/>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7"/>
      <c r="D623" s="27"/>
      <c r="E623" s="27"/>
      <c r="F623" s="28"/>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7"/>
      <c r="D624" s="27"/>
      <c r="E624" s="27"/>
      <c r="F624" s="28"/>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7"/>
      <c r="D625" s="27"/>
      <c r="E625" s="27"/>
      <c r="F625" s="28"/>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7"/>
      <c r="D626" s="27"/>
      <c r="E626" s="27"/>
      <c r="F626" s="28"/>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7"/>
      <c r="D627" s="27"/>
      <c r="E627" s="27"/>
      <c r="F627" s="28"/>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7"/>
      <c r="D628" s="27"/>
      <c r="E628" s="27"/>
      <c r="F628" s="28"/>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7"/>
      <c r="D629" s="27"/>
      <c r="E629" s="27"/>
      <c r="F629" s="28"/>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7"/>
      <c r="D630" s="27"/>
      <c r="E630" s="27"/>
      <c r="F630" s="28"/>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7"/>
      <c r="D631" s="27"/>
      <c r="E631" s="27"/>
      <c r="F631" s="28"/>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7"/>
      <c r="D632" s="27"/>
      <c r="E632" s="27"/>
      <c r="F632" s="28"/>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7"/>
      <c r="D633" s="27"/>
      <c r="E633" s="27"/>
      <c r="F633" s="28"/>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7"/>
      <c r="D634" s="27"/>
      <c r="E634" s="27"/>
      <c r="F634" s="28"/>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7"/>
      <c r="D635" s="27"/>
      <c r="E635" s="27"/>
      <c r="F635" s="28"/>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7"/>
      <c r="D636" s="27"/>
      <c r="E636" s="27"/>
      <c r="F636" s="28"/>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7"/>
      <c r="D637" s="27"/>
      <c r="E637" s="27"/>
      <c r="F637" s="28"/>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7"/>
      <c r="D638" s="27"/>
      <c r="E638" s="27"/>
      <c r="F638" s="28"/>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7"/>
      <c r="D639" s="27"/>
      <c r="E639" s="27"/>
      <c r="F639" s="28"/>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7"/>
      <c r="D640" s="27"/>
      <c r="E640" s="27"/>
      <c r="F640" s="28"/>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7"/>
      <c r="D641" s="27"/>
      <c r="E641" s="27"/>
      <c r="F641" s="28"/>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7"/>
      <c r="D642" s="27"/>
      <c r="E642" s="27"/>
      <c r="F642" s="28"/>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7"/>
      <c r="D643" s="27"/>
      <c r="E643" s="27"/>
      <c r="F643" s="28"/>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7"/>
      <c r="D644" s="27"/>
      <c r="E644" s="27"/>
      <c r="F644" s="28"/>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7"/>
      <c r="D645" s="27"/>
      <c r="E645" s="27"/>
      <c r="F645" s="28"/>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7"/>
      <c r="D646" s="27"/>
      <c r="E646" s="27"/>
      <c r="F646" s="28"/>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7"/>
      <c r="D647" s="27"/>
      <c r="E647" s="27"/>
      <c r="F647" s="28"/>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7"/>
      <c r="D648" s="27"/>
      <c r="E648" s="27"/>
      <c r="F648" s="28"/>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7"/>
      <c r="D649" s="27"/>
      <c r="E649" s="27"/>
      <c r="F649" s="28"/>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7"/>
      <c r="D650" s="27"/>
      <c r="E650" s="27"/>
      <c r="F650" s="28"/>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7"/>
      <c r="D651" s="27"/>
      <c r="E651" s="27"/>
      <c r="F651" s="28"/>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7"/>
      <c r="D652" s="27"/>
      <c r="E652" s="27"/>
      <c r="F652" s="28"/>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7"/>
      <c r="D653" s="27"/>
      <c r="E653" s="27"/>
      <c r="F653" s="28"/>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7"/>
      <c r="D654" s="27"/>
      <c r="E654" s="27"/>
      <c r="F654" s="28"/>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7"/>
      <c r="D655" s="27"/>
      <c r="E655" s="27"/>
      <c r="F655" s="28"/>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7"/>
      <c r="D656" s="27"/>
      <c r="E656" s="27"/>
      <c r="F656" s="28"/>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7"/>
      <c r="D657" s="27"/>
      <c r="E657" s="27"/>
      <c r="F657" s="28"/>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7"/>
      <c r="D658" s="27"/>
      <c r="E658" s="27"/>
      <c r="F658" s="28"/>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7"/>
      <c r="D659" s="27"/>
      <c r="E659" s="27"/>
      <c r="F659" s="28"/>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7"/>
      <c r="D660" s="27"/>
      <c r="E660" s="27"/>
      <c r="F660" s="28"/>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7"/>
      <c r="D661" s="27"/>
      <c r="E661" s="27"/>
      <c r="F661" s="28"/>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7"/>
      <c r="D662" s="27"/>
      <c r="E662" s="27"/>
      <c r="F662" s="28"/>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7"/>
      <c r="D663" s="27"/>
      <c r="E663" s="27"/>
      <c r="F663" s="28"/>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7"/>
      <c r="D664" s="27"/>
      <c r="E664" s="27"/>
      <c r="F664" s="28"/>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7"/>
      <c r="D665" s="27"/>
      <c r="E665" s="27"/>
      <c r="F665" s="28"/>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7"/>
      <c r="D666" s="27"/>
      <c r="E666" s="27"/>
      <c r="F666" s="28"/>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7"/>
      <c r="D667" s="27"/>
      <c r="E667" s="27"/>
      <c r="F667" s="28"/>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7"/>
      <c r="D668" s="27"/>
      <c r="E668" s="27"/>
      <c r="F668" s="28"/>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7"/>
      <c r="D669" s="27"/>
      <c r="E669" s="27"/>
      <c r="F669" s="28"/>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7"/>
      <c r="D670" s="27"/>
      <c r="E670" s="27"/>
      <c r="F670" s="28"/>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7"/>
      <c r="D671" s="27"/>
      <c r="E671" s="27"/>
      <c r="F671" s="28"/>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7"/>
      <c r="D672" s="27"/>
      <c r="E672" s="27"/>
      <c r="F672" s="28"/>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7"/>
      <c r="D673" s="27"/>
      <c r="E673" s="27"/>
      <c r="F673" s="28"/>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7"/>
      <c r="D674" s="27"/>
      <c r="E674" s="27"/>
      <c r="F674" s="28"/>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7"/>
      <c r="D675" s="27"/>
      <c r="E675" s="27"/>
      <c r="F675" s="28"/>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7"/>
      <c r="D676" s="27"/>
      <c r="E676" s="27"/>
      <c r="F676" s="28"/>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7"/>
      <c r="D677" s="27"/>
      <c r="E677" s="27"/>
      <c r="F677" s="28"/>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7"/>
      <c r="D678" s="27"/>
      <c r="E678" s="27"/>
      <c r="F678" s="28"/>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7"/>
      <c r="D679" s="27"/>
      <c r="E679" s="27"/>
      <c r="F679" s="28"/>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7"/>
      <c r="D680" s="27"/>
      <c r="E680" s="27"/>
      <c r="F680" s="28"/>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7"/>
      <c r="D681" s="27"/>
      <c r="E681" s="27"/>
      <c r="F681" s="28"/>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7"/>
      <c r="D682" s="27"/>
      <c r="E682" s="27"/>
      <c r="F682" s="28"/>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7"/>
      <c r="D683" s="27"/>
      <c r="E683" s="27"/>
      <c r="F683" s="28"/>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7"/>
      <c r="D684" s="27"/>
      <c r="E684" s="27"/>
      <c r="F684" s="28"/>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7"/>
      <c r="D685" s="27"/>
      <c r="E685" s="27"/>
      <c r="F685" s="28"/>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7"/>
      <c r="D686" s="27"/>
      <c r="E686" s="27"/>
      <c r="F686" s="28"/>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7"/>
      <c r="D687" s="27"/>
      <c r="E687" s="27"/>
      <c r="F687" s="28"/>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7"/>
      <c r="D688" s="27"/>
      <c r="E688" s="27"/>
      <c r="F688" s="28"/>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7"/>
      <c r="D689" s="27"/>
      <c r="E689" s="27"/>
      <c r="F689" s="28"/>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7"/>
      <c r="D690" s="27"/>
      <c r="E690" s="27"/>
      <c r="F690" s="28"/>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7"/>
      <c r="D691" s="27"/>
      <c r="E691" s="27"/>
      <c r="F691" s="28"/>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7"/>
      <c r="D692" s="27"/>
      <c r="E692" s="27"/>
      <c r="F692" s="28"/>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7"/>
      <c r="D693" s="27"/>
      <c r="E693" s="27"/>
      <c r="F693" s="28"/>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7"/>
      <c r="D694" s="27"/>
      <c r="E694" s="27"/>
      <c r="F694" s="28"/>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A695" s="19"/>
      <c r="B695" s="19"/>
      <c r="C695" s="27"/>
      <c r="D695" s="27"/>
      <c r="E695" s="27"/>
      <c r="F695" s="28"/>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A696" s="19"/>
      <c r="B696" s="19"/>
      <c r="C696" s="27"/>
      <c r="D696" s="27"/>
      <c r="E696" s="27"/>
      <c r="F696" s="28"/>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25">
      <c r="A697" s="19"/>
      <c r="B697" s="19"/>
      <c r="C697" s="27"/>
      <c r="D697" s="27"/>
      <c r="E697" s="27"/>
      <c r="F697" s="28"/>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25">
      <c r="A698" s="19"/>
      <c r="B698" s="19"/>
      <c r="C698" s="27"/>
      <c r="D698" s="27"/>
      <c r="E698" s="27"/>
      <c r="F698" s="28"/>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25">
      <c r="A699" s="19"/>
      <c r="B699" s="19"/>
      <c r="C699" s="27"/>
      <c r="D699" s="27"/>
      <c r="E699" s="27"/>
      <c r="F699" s="28"/>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25">
      <c r="A700" s="19"/>
      <c r="B700" s="19"/>
      <c r="C700" s="27"/>
      <c r="D700" s="27"/>
      <c r="E700" s="27"/>
      <c r="F700" s="28"/>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25">
      <c r="A701" s="19"/>
      <c r="B701" s="19"/>
      <c r="C701" s="27"/>
      <c r="D701" s="27"/>
      <c r="E701" s="27"/>
      <c r="F701" s="28"/>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25">
      <c r="A702" s="19"/>
      <c r="B702" s="19"/>
      <c r="C702" s="27"/>
      <c r="D702" s="27"/>
      <c r="E702" s="27"/>
      <c r="F702" s="28"/>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25">
      <c r="A703" s="19"/>
      <c r="B703" s="19"/>
      <c r="C703" s="27"/>
      <c r="D703" s="27"/>
      <c r="E703" s="27"/>
      <c r="F703" s="28"/>
      <c r="G703" s="19"/>
      <c r="H703" s="19"/>
      <c r="I703" s="19"/>
      <c r="J703" s="19"/>
      <c r="K703" s="19"/>
      <c r="L703" s="19"/>
      <c r="M703" s="19"/>
      <c r="N703" s="19"/>
      <c r="O703" s="19"/>
      <c r="P703" s="19"/>
      <c r="Q703" s="19"/>
      <c r="R703" s="19"/>
      <c r="S703" s="19"/>
      <c r="T703" s="19"/>
      <c r="U703" s="19"/>
      <c r="V703" s="19"/>
      <c r="W703" s="19"/>
      <c r="X703" s="19"/>
      <c r="Y703" s="19"/>
      <c r="Z703" s="19"/>
    </row>
    <row r="704" spans="1:26" ht="15.75" customHeight="1" x14ac:dyDescent="0.25">
      <c r="A704" s="19"/>
      <c r="B704" s="19"/>
      <c r="C704" s="27"/>
      <c r="D704" s="27"/>
      <c r="E704" s="27"/>
      <c r="F704" s="28"/>
      <c r="G704" s="19"/>
      <c r="H704" s="19"/>
      <c r="I704" s="19"/>
      <c r="J704" s="19"/>
      <c r="K704" s="19"/>
      <c r="L704" s="19"/>
      <c r="M704" s="19"/>
      <c r="N704" s="19"/>
      <c r="O704" s="19"/>
      <c r="P704" s="19"/>
      <c r="Q704" s="19"/>
      <c r="R704" s="19"/>
      <c r="S704" s="19"/>
      <c r="T704" s="19"/>
      <c r="U704" s="19"/>
      <c r="V704" s="19"/>
      <c r="W704" s="19"/>
      <c r="X704" s="19"/>
      <c r="Y704" s="19"/>
      <c r="Z704" s="19"/>
    </row>
    <row r="705" spans="1:26" ht="15.75" customHeight="1" x14ac:dyDescent="0.25">
      <c r="A705" s="19"/>
      <c r="B705" s="19"/>
      <c r="C705" s="27"/>
      <c r="D705" s="27"/>
      <c r="E705" s="27"/>
      <c r="F705" s="28"/>
      <c r="G705" s="19"/>
      <c r="H705" s="19"/>
      <c r="I705" s="19"/>
      <c r="J705" s="19"/>
      <c r="K705" s="19"/>
      <c r="L705" s="19"/>
      <c r="M705" s="19"/>
      <c r="N705" s="19"/>
      <c r="O705" s="19"/>
      <c r="P705" s="19"/>
      <c r="Q705" s="19"/>
      <c r="R705" s="19"/>
      <c r="S705" s="19"/>
      <c r="T705" s="19"/>
      <c r="U705" s="19"/>
      <c r="V705" s="19"/>
      <c r="W705" s="19"/>
      <c r="X705" s="19"/>
      <c r="Y705" s="19"/>
      <c r="Z705" s="19"/>
    </row>
    <row r="706" spans="1:26" ht="15.75" customHeight="1" x14ac:dyDescent="0.25">
      <c r="A706" s="19"/>
      <c r="B706" s="19"/>
      <c r="C706" s="27"/>
      <c r="D706" s="27"/>
      <c r="E706" s="27"/>
      <c r="F706" s="28"/>
      <c r="G706" s="19"/>
      <c r="H706" s="19"/>
      <c r="I706" s="19"/>
      <c r="J706" s="19"/>
      <c r="K706" s="19"/>
      <c r="L706" s="19"/>
      <c r="M706" s="19"/>
      <c r="N706" s="19"/>
      <c r="O706" s="19"/>
      <c r="P706" s="19"/>
      <c r="Q706" s="19"/>
      <c r="R706" s="19"/>
      <c r="S706" s="19"/>
      <c r="T706" s="19"/>
      <c r="U706" s="19"/>
      <c r="V706" s="19"/>
      <c r="W706" s="19"/>
      <c r="X706" s="19"/>
      <c r="Y706" s="19"/>
      <c r="Z706" s="19"/>
    </row>
    <row r="707" spans="1:26" ht="15.75" customHeight="1" x14ac:dyDescent="0.25">
      <c r="A707" s="19"/>
      <c r="B707" s="19"/>
      <c r="C707" s="27"/>
      <c r="D707" s="27"/>
      <c r="E707" s="27"/>
      <c r="F707" s="28"/>
      <c r="G707" s="19"/>
      <c r="H707" s="19"/>
      <c r="I707" s="19"/>
      <c r="J707" s="19"/>
      <c r="K707" s="19"/>
      <c r="L707" s="19"/>
      <c r="M707" s="19"/>
      <c r="N707" s="19"/>
      <c r="O707" s="19"/>
      <c r="P707" s="19"/>
      <c r="Q707" s="19"/>
      <c r="R707" s="19"/>
      <c r="S707" s="19"/>
      <c r="T707" s="19"/>
      <c r="U707" s="19"/>
      <c r="V707" s="19"/>
      <c r="W707" s="19"/>
      <c r="X707" s="19"/>
      <c r="Y707" s="19"/>
      <c r="Z707" s="19"/>
    </row>
    <row r="708" spans="1:26" ht="15.75" customHeight="1" x14ac:dyDescent="0.25">
      <c r="A708" s="19"/>
      <c r="B708" s="19"/>
      <c r="C708" s="27"/>
      <c r="D708" s="27"/>
      <c r="E708" s="27"/>
      <c r="F708" s="28"/>
      <c r="G708" s="19"/>
      <c r="H708" s="19"/>
      <c r="I708" s="19"/>
      <c r="J708" s="19"/>
      <c r="K708" s="19"/>
      <c r="L708" s="19"/>
      <c r="M708" s="19"/>
      <c r="N708" s="19"/>
      <c r="O708" s="19"/>
      <c r="P708" s="19"/>
      <c r="Q708" s="19"/>
      <c r="R708" s="19"/>
      <c r="S708" s="19"/>
      <c r="T708" s="19"/>
      <c r="U708" s="19"/>
      <c r="V708" s="19"/>
      <c r="W708" s="19"/>
      <c r="X708" s="19"/>
      <c r="Y708" s="19"/>
      <c r="Z708" s="19"/>
    </row>
    <row r="709" spans="1:26" ht="15.75" customHeight="1" x14ac:dyDescent="0.25">
      <c r="A709" s="19"/>
      <c r="B709" s="19"/>
      <c r="C709" s="27"/>
      <c r="D709" s="27"/>
      <c r="E709" s="27"/>
      <c r="F709" s="28"/>
      <c r="G709" s="19"/>
      <c r="H709" s="19"/>
      <c r="I709" s="19"/>
      <c r="J709" s="19"/>
      <c r="K709" s="19"/>
      <c r="L709" s="19"/>
      <c r="M709" s="19"/>
      <c r="N709" s="19"/>
      <c r="O709" s="19"/>
      <c r="P709" s="19"/>
      <c r="Q709" s="19"/>
      <c r="R709" s="19"/>
      <c r="S709" s="19"/>
      <c r="T709" s="19"/>
      <c r="U709" s="19"/>
      <c r="V709" s="19"/>
      <c r="W709" s="19"/>
      <c r="X709" s="19"/>
      <c r="Y709" s="19"/>
      <c r="Z709" s="19"/>
    </row>
    <row r="710" spans="1:26" ht="15.75" customHeight="1" x14ac:dyDescent="0.25">
      <c r="A710" s="19"/>
      <c r="B710" s="19"/>
      <c r="C710" s="27"/>
      <c r="D710" s="27"/>
      <c r="E710" s="27"/>
      <c r="F710" s="28"/>
      <c r="G710" s="19"/>
      <c r="H710" s="19"/>
      <c r="I710" s="19"/>
      <c r="J710" s="19"/>
      <c r="K710" s="19"/>
      <c r="L710" s="19"/>
      <c r="M710" s="19"/>
      <c r="N710" s="19"/>
      <c r="O710" s="19"/>
      <c r="P710" s="19"/>
      <c r="Q710" s="19"/>
      <c r="R710" s="19"/>
      <c r="S710" s="19"/>
      <c r="T710" s="19"/>
      <c r="U710" s="19"/>
      <c r="V710" s="19"/>
      <c r="W710" s="19"/>
      <c r="X710" s="19"/>
      <c r="Y710" s="19"/>
      <c r="Z710" s="19"/>
    </row>
    <row r="711" spans="1:26" ht="15.75" customHeight="1" x14ac:dyDescent="0.25">
      <c r="A711" s="19"/>
      <c r="B711" s="19"/>
      <c r="C711" s="27"/>
      <c r="D711" s="27"/>
      <c r="E711" s="27"/>
      <c r="F711" s="28"/>
      <c r="G711" s="19"/>
      <c r="H711" s="19"/>
      <c r="I711" s="19"/>
      <c r="J711" s="19"/>
      <c r="K711" s="19"/>
      <c r="L711" s="19"/>
      <c r="M711" s="19"/>
      <c r="N711" s="19"/>
      <c r="O711" s="19"/>
      <c r="P711" s="19"/>
      <c r="Q711" s="19"/>
      <c r="R711" s="19"/>
      <c r="S711" s="19"/>
      <c r="T711" s="19"/>
      <c r="U711" s="19"/>
      <c r="V711" s="19"/>
      <c r="W711" s="19"/>
      <c r="X711" s="19"/>
      <c r="Y711" s="19"/>
      <c r="Z711" s="19"/>
    </row>
    <row r="712" spans="1:26" ht="15.75" customHeight="1" x14ac:dyDescent="0.25">
      <c r="A712" s="19"/>
      <c r="B712" s="19"/>
      <c r="C712" s="27"/>
      <c r="D712" s="27"/>
      <c r="E712" s="27"/>
      <c r="F712" s="28"/>
      <c r="G712" s="19"/>
      <c r="H712" s="19"/>
      <c r="I712" s="19"/>
      <c r="J712" s="19"/>
      <c r="K712" s="19"/>
      <c r="L712" s="19"/>
      <c r="M712" s="19"/>
      <c r="N712" s="19"/>
      <c r="O712" s="19"/>
      <c r="P712" s="19"/>
      <c r="Q712" s="19"/>
      <c r="R712" s="19"/>
      <c r="S712" s="19"/>
      <c r="T712" s="19"/>
      <c r="U712" s="19"/>
      <c r="V712" s="19"/>
      <c r="W712" s="19"/>
      <c r="X712" s="19"/>
      <c r="Y712" s="19"/>
      <c r="Z712" s="19"/>
    </row>
    <row r="713" spans="1:26" ht="15.75" customHeight="1" x14ac:dyDescent="0.25">
      <c r="A713" s="19"/>
      <c r="B713" s="19"/>
      <c r="C713" s="27"/>
      <c r="D713" s="27"/>
      <c r="E713" s="27"/>
      <c r="F713" s="28"/>
      <c r="G713" s="19"/>
      <c r="H713" s="19"/>
      <c r="I713" s="19"/>
      <c r="J713" s="19"/>
      <c r="K713" s="19"/>
      <c r="L713" s="19"/>
      <c r="M713" s="19"/>
      <c r="N713" s="19"/>
      <c r="O713" s="19"/>
      <c r="P713" s="19"/>
      <c r="Q713" s="19"/>
      <c r="R713" s="19"/>
      <c r="S713" s="19"/>
      <c r="T713" s="19"/>
      <c r="U713" s="19"/>
      <c r="V713" s="19"/>
      <c r="W713" s="19"/>
      <c r="X713" s="19"/>
      <c r="Y713" s="19"/>
      <c r="Z713" s="19"/>
    </row>
    <row r="714" spans="1:26" ht="15.75" customHeight="1" x14ac:dyDescent="0.25">
      <c r="A714" s="19"/>
      <c r="B714" s="19"/>
      <c r="C714" s="27"/>
      <c r="D714" s="27"/>
      <c r="E714" s="27"/>
      <c r="F714" s="28"/>
      <c r="G714" s="19"/>
      <c r="H714" s="19"/>
      <c r="I714" s="19"/>
      <c r="J714" s="19"/>
      <c r="K714" s="19"/>
      <c r="L714" s="19"/>
      <c r="M714" s="19"/>
      <c r="N714" s="19"/>
      <c r="O714" s="19"/>
      <c r="P714" s="19"/>
      <c r="Q714" s="19"/>
      <c r="R714" s="19"/>
      <c r="S714" s="19"/>
      <c r="T714" s="19"/>
      <c r="U714" s="19"/>
      <c r="V714" s="19"/>
      <c r="W714" s="19"/>
      <c r="X714" s="19"/>
      <c r="Y714" s="19"/>
      <c r="Z714" s="19"/>
    </row>
    <row r="715" spans="1:26" ht="15.75" customHeight="1" x14ac:dyDescent="0.25">
      <c r="A715" s="19"/>
      <c r="B715" s="19"/>
      <c r="C715" s="27"/>
      <c r="D715" s="27"/>
      <c r="E715" s="27"/>
      <c r="F715" s="28"/>
      <c r="G715" s="19"/>
      <c r="H715" s="19"/>
      <c r="I715" s="19"/>
      <c r="J715" s="19"/>
      <c r="K715" s="19"/>
      <c r="L715" s="19"/>
      <c r="M715" s="19"/>
      <c r="N715" s="19"/>
      <c r="O715" s="19"/>
      <c r="P715" s="19"/>
      <c r="Q715" s="19"/>
      <c r="R715" s="19"/>
      <c r="S715" s="19"/>
      <c r="T715" s="19"/>
      <c r="U715" s="19"/>
      <c r="V715" s="19"/>
      <c r="W715" s="19"/>
      <c r="X715" s="19"/>
      <c r="Y715" s="19"/>
      <c r="Z715" s="19"/>
    </row>
    <row r="716" spans="1:26" ht="15.75" customHeight="1" x14ac:dyDescent="0.25">
      <c r="A716" s="19"/>
      <c r="B716" s="19"/>
      <c r="C716" s="27"/>
      <c r="D716" s="27"/>
      <c r="E716" s="27"/>
      <c r="F716" s="28"/>
      <c r="G716" s="19"/>
      <c r="H716" s="19"/>
      <c r="I716" s="19"/>
      <c r="J716" s="19"/>
      <c r="K716" s="19"/>
      <c r="L716" s="19"/>
      <c r="M716" s="19"/>
      <c r="N716" s="19"/>
      <c r="O716" s="19"/>
      <c r="P716" s="19"/>
      <c r="Q716" s="19"/>
      <c r="R716" s="19"/>
      <c r="S716" s="19"/>
      <c r="T716" s="19"/>
      <c r="U716" s="19"/>
      <c r="V716" s="19"/>
      <c r="W716" s="19"/>
      <c r="X716" s="19"/>
      <c r="Y716" s="19"/>
      <c r="Z716" s="19"/>
    </row>
    <row r="717" spans="1:26" ht="15.75" customHeight="1" x14ac:dyDescent="0.25">
      <c r="A717" s="19"/>
      <c r="B717" s="19"/>
      <c r="C717" s="27"/>
      <c r="D717" s="27"/>
      <c r="E717" s="27"/>
      <c r="F717" s="28"/>
      <c r="G717" s="19"/>
      <c r="H717" s="19"/>
      <c r="I717" s="19"/>
      <c r="J717" s="19"/>
      <c r="K717" s="19"/>
      <c r="L717" s="19"/>
      <c r="M717" s="19"/>
      <c r="N717" s="19"/>
      <c r="O717" s="19"/>
      <c r="P717" s="19"/>
      <c r="Q717" s="19"/>
      <c r="R717" s="19"/>
      <c r="S717" s="19"/>
      <c r="T717" s="19"/>
      <c r="U717" s="19"/>
      <c r="V717" s="19"/>
      <c r="W717" s="19"/>
      <c r="X717" s="19"/>
      <c r="Y717" s="19"/>
      <c r="Z717" s="19"/>
    </row>
    <row r="718" spans="1:26" ht="15.75" customHeight="1" x14ac:dyDescent="0.25">
      <c r="A718" s="19"/>
      <c r="B718" s="19"/>
      <c r="C718" s="27"/>
      <c r="D718" s="27"/>
      <c r="E718" s="27"/>
      <c r="F718" s="28"/>
      <c r="G718" s="19"/>
      <c r="H718" s="19"/>
      <c r="I718" s="19"/>
      <c r="J718" s="19"/>
      <c r="K718" s="19"/>
      <c r="L718" s="19"/>
      <c r="M718" s="19"/>
      <c r="N718" s="19"/>
      <c r="O718" s="19"/>
      <c r="P718" s="19"/>
      <c r="Q718" s="19"/>
      <c r="R718" s="19"/>
      <c r="S718" s="19"/>
      <c r="T718" s="19"/>
      <c r="U718" s="19"/>
      <c r="V718" s="19"/>
      <c r="W718" s="19"/>
      <c r="X718" s="19"/>
      <c r="Y718" s="19"/>
      <c r="Z718" s="19"/>
    </row>
    <row r="719" spans="1:26" ht="15.75" customHeight="1" x14ac:dyDescent="0.25">
      <c r="A719" s="19"/>
      <c r="B719" s="19"/>
      <c r="C719" s="27"/>
      <c r="D719" s="27"/>
      <c r="E719" s="27"/>
      <c r="F719" s="28"/>
      <c r="G719" s="19"/>
      <c r="H719" s="19"/>
      <c r="I719" s="19"/>
      <c r="J719" s="19"/>
      <c r="K719" s="19"/>
      <c r="L719" s="19"/>
      <c r="M719" s="19"/>
      <c r="N719" s="19"/>
      <c r="O719" s="19"/>
      <c r="P719" s="19"/>
      <c r="Q719" s="19"/>
      <c r="R719" s="19"/>
      <c r="S719" s="19"/>
      <c r="T719" s="19"/>
      <c r="U719" s="19"/>
      <c r="V719" s="19"/>
      <c r="W719" s="19"/>
      <c r="X719" s="19"/>
      <c r="Y719" s="19"/>
      <c r="Z719" s="19"/>
    </row>
    <row r="720" spans="1:26" ht="15.75" customHeight="1" x14ac:dyDescent="0.25">
      <c r="A720" s="19"/>
      <c r="B720" s="19"/>
      <c r="C720" s="27"/>
      <c r="D720" s="27"/>
      <c r="E720" s="27"/>
      <c r="F720" s="28"/>
      <c r="G720" s="19"/>
      <c r="H720" s="19"/>
      <c r="I720" s="19"/>
      <c r="J720" s="19"/>
      <c r="K720" s="19"/>
      <c r="L720" s="19"/>
      <c r="M720" s="19"/>
      <c r="N720" s="19"/>
      <c r="O720" s="19"/>
      <c r="P720" s="19"/>
      <c r="Q720" s="19"/>
      <c r="R720" s="19"/>
      <c r="S720" s="19"/>
      <c r="T720" s="19"/>
      <c r="U720" s="19"/>
      <c r="V720" s="19"/>
      <c r="W720" s="19"/>
      <c r="X720" s="19"/>
      <c r="Y720" s="19"/>
      <c r="Z720" s="19"/>
    </row>
    <row r="721" spans="1:26" ht="15.75" customHeight="1" x14ac:dyDescent="0.25">
      <c r="A721" s="19"/>
      <c r="B721" s="19"/>
      <c r="C721" s="27"/>
      <c r="D721" s="27"/>
      <c r="E721" s="27"/>
      <c r="F721" s="28"/>
      <c r="G721" s="19"/>
      <c r="H721" s="19"/>
      <c r="I721" s="19"/>
      <c r="J721" s="19"/>
      <c r="K721" s="19"/>
      <c r="L721" s="19"/>
      <c r="M721" s="19"/>
      <c r="N721" s="19"/>
      <c r="O721" s="19"/>
      <c r="P721" s="19"/>
      <c r="Q721" s="19"/>
      <c r="R721" s="19"/>
      <c r="S721" s="19"/>
      <c r="T721" s="19"/>
      <c r="U721" s="19"/>
      <c r="V721" s="19"/>
      <c r="W721" s="19"/>
      <c r="X721" s="19"/>
      <c r="Y721" s="19"/>
      <c r="Z721" s="19"/>
    </row>
    <row r="722" spans="1:26" ht="15.75" customHeight="1" x14ac:dyDescent="0.25">
      <c r="A722" s="19"/>
      <c r="B722" s="19"/>
      <c r="C722" s="27"/>
      <c r="D722" s="27"/>
      <c r="E722" s="27"/>
      <c r="F722" s="28"/>
      <c r="G722" s="19"/>
      <c r="H722" s="19"/>
      <c r="I722" s="19"/>
      <c r="J722" s="19"/>
      <c r="K722" s="19"/>
      <c r="L722" s="19"/>
      <c r="M722" s="19"/>
      <c r="N722" s="19"/>
      <c r="O722" s="19"/>
      <c r="P722" s="19"/>
      <c r="Q722" s="19"/>
      <c r="R722" s="19"/>
      <c r="S722" s="19"/>
      <c r="T722" s="19"/>
      <c r="U722" s="19"/>
      <c r="V722" s="19"/>
      <c r="W722" s="19"/>
      <c r="X722" s="19"/>
      <c r="Y722" s="19"/>
      <c r="Z722" s="19"/>
    </row>
    <row r="723" spans="1:26" ht="15.75" customHeight="1" x14ac:dyDescent="0.25">
      <c r="A723" s="19"/>
      <c r="B723" s="19"/>
      <c r="C723" s="27"/>
      <c r="D723" s="27"/>
      <c r="E723" s="27"/>
      <c r="F723" s="28"/>
      <c r="G723" s="19"/>
      <c r="H723" s="19"/>
      <c r="I723" s="19"/>
      <c r="J723" s="19"/>
      <c r="K723" s="19"/>
      <c r="L723" s="19"/>
      <c r="M723" s="19"/>
      <c r="N723" s="19"/>
      <c r="O723" s="19"/>
      <c r="P723" s="19"/>
      <c r="Q723" s="19"/>
      <c r="R723" s="19"/>
      <c r="S723" s="19"/>
      <c r="T723" s="19"/>
      <c r="U723" s="19"/>
      <c r="V723" s="19"/>
      <c r="W723" s="19"/>
      <c r="X723" s="19"/>
      <c r="Y723" s="19"/>
      <c r="Z723" s="19"/>
    </row>
    <row r="724" spans="1:26" ht="15.75" customHeight="1" x14ac:dyDescent="0.25">
      <c r="A724" s="19"/>
      <c r="B724" s="19"/>
      <c r="C724" s="27"/>
      <c r="D724" s="27"/>
      <c r="E724" s="27"/>
      <c r="F724" s="28"/>
      <c r="G724" s="19"/>
      <c r="H724" s="19"/>
      <c r="I724" s="19"/>
      <c r="J724" s="19"/>
      <c r="K724" s="19"/>
      <c r="L724" s="19"/>
      <c r="M724" s="19"/>
      <c r="N724" s="19"/>
      <c r="O724" s="19"/>
      <c r="P724" s="19"/>
      <c r="Q724" s="19"/>
      <c r="R724" s="19"/>
      <c r="S724" s="19"/>
      <c r="T724" s="19"/>
      <c r="U724" s="19"/>
      <c r="V724" s="19"/>
      <c r="W724" s="19"/>
      <c r="X724" s="19"/>
      <c r="Y724" s="19"/>
      <c r="Z724" s="19"/>
    </row>
    <row r="725" spans="1:26" ht="15.75" customHeight="1" x14ac:dyDescent="0.25">
      <c r="A725" s="19"/>
      <c r="B725" s="19"/>
      <c r="C725" s="27"/>
      <c r="D725" s="27"/>
      <c r="E725" s="27"/>
      <c r="F725" s="28"/>
      <c r="G725" s="19"/>
      <c r="H725" s="19"/>
      <c r="I725" s="19"/>
      <c r="J725" s="19"/>
      <c r="K725" s="19"/>
      <c r="L725" s="19"/>
      <c r="M725" s="19"/>
      <c r="N725" s="19"/>
      <c r="O725" s="19"/>
      <c r="P725" s="19"/>
      <c r="Q725" s="19"/>
      <c r="R725" s="19"/>
      <c r="S725" s="19"/>
      <c r="T725" s="19"/>
      <c r="U725" s="19"/>
      <c r="V725" s="19"/>
      <c r="W725" s="19"/>
      <c r="X725" s="19"/>
      <c r="Y725" s="19"/>
      <c r="Z725" s="19"/>
    </row>
    <row r="726" spans="1:26" ht="15.75" customHeight="1" x14ac:dyDescent="0.25">
      <c r="A726" s="19"/>
      <c r="B726" s="19"/>
      <c r="C726" s="27"/>
      <c r="D726" s="27"/>
      <c r="E726" s="27"/>
      <c r="F726" s="28"/>
      <c r="G726" s="19"/>
      <c r="H726" s="19"/>
      <c r="I726" s="19"/>
      <c r="J726" s="19"/>
      <c r="K726" s="19"/>
      <c r="L726" s="19"/>
      <c r="M726" s="19"/>
      <c r="N726" s="19"/>
      <c r="O726" s="19"/>
      <c r="P726" s="19"/>
      <c r="Q726" s="19"/>
      <c r="R726" s="19"/>
      <c r="S726" s="19"/>
      <c r="T726" s="19"/>
      <c r="U726" s="19"/>
      <c r="V726" s="19"/>
      <c r="W726" s="19"/>
      <c r="X726" s="19"/>
      <c r="Y726" s="19"/>
      <c r="Z726" s="19"/>
    </row>
    <row r="727" spans="1:26" ht="15.75" customHeight="1" x14ac:dyDescent="0.25">
      <c r="A727" s="19"/>
      <c r="B727" s="19"/>
      <c r="C727" s="27"/>
      <c r="D727" s="27"/>
      <c r="E727" s="27"/>
      <c r="F727" s="28"/>
      <c r="G727" s="19"/>
      <c r="H727" s="19"/>
      <c r="I727" s="19"/>
      <c r="J727" s="19"/>
      <c r="K727" s="19"/>
      <c r="L727" s="19"/>
      <c r="M727" s="19"/>
      <c r="N727" s="19"/>
      <c r="O727" s="19"/>
      <c r="P727" s="19"/>
      <c r="Q727" s="19"/>
      <c r="R727" s="19"/>
      <c r="S727" s="19"/>
      <c r="T727" s="19"/>
      <c r="U727" s="19"/>
      <c r="V727" s="19"/>
      <c r="W727" s="19"/>
      <c r="X727" s="19"/>
      <c r="Y727" s="19"/>
      <c r="Z727" s="19"/>
    </row>
    <row r="728" spans="1:26" ht="15.75" customHeight="1" x14ac:dyDescent="0.25">
      <c r="A728" s="19"/>
      <c r="B728" s="19"/>
      <c r="C728" s="27"/>
      <c r="D728" s="27"/>
      <c r="E728" s="27"/>
      <c r="F728" s="28"/>
      <c r="G728" s="19"/>
      <c r="H728" s="19"/>
      <c r="I728" s="19"/>
      <c r="J728" s="19"/>
      <c r="K728" s="19"/>
      <c r="L728" s="19"/>
      <c r="M728" s="19"/>
      <c r="N728" s="19"/>
      <c r="O728" s="19"/>
      <c r="P728" s="19"/>
      <c r="Q728" s="19"/>
      <c r="R728" s="19"/>
      <c r="S728" s="19"/>
      <c r="T728" s="19"/>
      <c r="U728" s="19"/>
      <c r="V728" s="19"/>
      <c r="W728" s="19"/>
      <c r="X728" s="19"/>
      <c r="Y728" s="19"/>
      <c r="Z728" s="19"/>
    </row>
    <row r="729" spans="1:26" ht="15.75" customHeight="1" x14ac:dyDescent="0.25">
      <c r="A729" s="19"/>
      <c r="B729" s="19"/>
      <c r="C729" s="27"/>
      <c r="D729" s="27"/>
      <c r="E729" s="27"/>
      <c r="F729" s="28"/>
      <c r="G729" s="19"/>
      <c r="H729" s="19"/>
      <c r="I729" s="19"/>
      <c r="J729" s="19"/>
      <c r="K729" s="19"/>
      <c r="L729" s="19"/>
      <c r="M729" s="19"/>
      <c r="N729" s="19"/>
      <c r="O729" s="19"/>
      <c r="P729" s="19"/>
      <c r="Q729" s="19"/>
      <c r="R729" s="19"/>
      <c r="S729" s="19"/>
      <c r="T729" s="19"/>
      <c r="U729" s="19"/>
      <c r="V729" s="19"/>
      <c r="W729" s="19"/>
      <c r="X729" s="19"/>
      <c r="Y729" s="19"/>
      <c r="Z729" s="19"/>
    </row>
    <row r="730" spans="1:26" ht="15.75" customHeight="1" x14ac:dyDescent="0.25">
      <c r="A730" s="19"/>
      <c r="B730" s="19"/>
      <c r="C730" s="27"/>
      <c r="D730" s="27"/>
      <c r="E730" s="27"/>
      <c r="F730" s="28"/>
      <c r="G730" s="19"/>
      <c r="H730" s="19"/>
      <c r="I730" s="19"/>
      <c r="J730" s="19"/>
      <c r="K730" s="19"/>
      <c r="L730" s="19"/>
      <c r="M730" s="19"/>
      <c r="N730" s="19"/>
      <c r="O730" s="19"/>
      <c r="P730" s="19"/>
      <c r="Q730" s="19"/>
      <c r="R730" s="19"/>
      <c r="S730" s="19"/>
      <c r="T730" s="19"/>
      <c r="U730" s="19"/>
      <c r="V730" s="19"/>
      <c r="W730" s="19"/>
      <c r="X730" s="19"/>
      <c r="Y730" s="19"/>
      <c r="Z730" s="19"/>
    </row>
    <row r="731" spans="1:26" ht="15.75" customHeight="1" x14ac:dyDescent="0.25">
      <c r="A731" s="19"/>
      <c r="B731" s="19"/>
      <c r="C731" s="27"/>
      <c r="D731" s="27"/>
      <c r="E731" s="27"/>
      <c r="F731" s="28"/>
      <c r="G731" s="19"/>
      <c r="H731" s="19"/>
      <c r="I731" s="19"/>
      <c r="J731" s="19"/>
      <c r="K731" s="19"/>
      <c r="L731" s="19"/>
      <c r="M731" s="19"/>
      <c r="N731" s="19"/>
      <c r="O731" s="19"/>
      <c r="P731" s="19"/>
      <c r="Q731" s="19"/>
      <c r="R731" s="19"/>
      <c r="S731" s="19"/>
      <c r="T731" s="19"/>
      <c r="U731" s="19"/>
      <c r="V731" s="19"/>
      <c r="W731" s="19"/>
      <c r="X731" s="19"/>
      <c r="Y731" s="19"/>
      <c r="Z731" s="19"/>
    </row>
    <row r="732" spans="1:26" ht="15.75" customHeight="1" x14ac:dyDescent="0.25">
      <c r="A732" s="19"/>
      <c r="B732" s="19"/>
      <c r="C732" s="27"/>
      <c r="D732" s="27"/>
      <c r="E732" s="27"/>
      <c r="F732" s="28"/>
      <c r="G732" s="19"/>
      <c r="H732" s="19"/>
      <c r="I732" s="19"/>
      <c r="J732" s="19"/>
      <c r="K732" s="19"/>
      <c r="L732" s="19"/>
      <c r="M732" s="19"/>
      <c r="N732" s="19"/>
      <c r="O732" s="19"/>
      <c r="P732" s="19"/>
      <c r="Q732" s="19"/>
      <c r="R732" s="19"/>
      <c r="S732" s="19"/>
      <c r="T732" s="19"/>
      <c r="U732" s="19"/>
      <c r="V732" s="19"/>
      <c r="W732" s="19"/>
      <c r="X732" s="19"/>
      <c r="Y732" s="19"/>
      <c r="Z732" s="19"/>
    </row>
    <row r="733" spans="1:26" ht="15.75" customHeight="1" x14ac:dyDescent="0.25">
      <c r="A733" s="19"/>
      <c r="B733" s="19"/>
      <c r="C733" s="27"/>
      <c r="D733" s="27"/>
      <c r="E733" s="27"/>
      <c r="F733" s="28"/>
      <c r="G733" s="19"/>
      <c r="H733" s="19"/>
      <c r="I733" s="19"/>
      <c r="J733" s="19"/>
      <c r="K733" s="19"/>
      <c r="L733" s="19"/>
      <c r="M733" s="19"/>
      <c r="N733" s="19"/>
      <c r="O733" s="19"/>
      <c r="P733" s="19"/>
      <c r="Q733" s="19"/>
      <c r="R733" s="19"/>
      <c r="S733" s="19"/>
      <c r="T733" s="19"/>
      <c r="U733" s="19"/>
      <c r="V733" s="19"/>
      <c r="W733" s="19"/>
      <c r="X733" s="19"/>
      <c r="Y733" s="19"/>
      <c r="Z733" s="19"/>
    </row>
    <row r="734" spans="1:26" ht="15.75" customHeight="1" x14ac:dyDescent="0.25">
      <c r="A734" s="19"/>
      <c r="B734" s="19"/>
      <c r="C734" s="27"/>
      <c r="D734" s="27"/>
      <c r="E734" s="27"/>
      <c r="F734" s="28"/>
      <c r="G734" s="19"/>
      <c r="H734" s="19"/>
      <c r="I734" s="19"/>
      <c r="J734" s="19"/>
      <c r="K734" s="19"/>
      <c r="L734" s="19"/>
      <c r="M734" s="19"/>
      <c r="N734" s="19"/>
      <c r="O734" s="19"/>
      <c r="P734" s="19"/>
      <c r="Q734" s="19"/>
      <c r="R734" s="19"/>
      <c r="S734" s="19"/>
      <c r="T734" s="19"/>
      <c r="U734" s="19"/>
      <c r="V734" s="19"/>
      <c r="W734" s="19"/>
      <c r="X734" s="19"/>
      <c r="Y734" s="19"/>
      <c r="Z734" s="19"/>
    </row>
    <row r="735" spans="1:26" ht="15.75" customHeight="1" x14ac:dyDescent="0.25">
      <c r="A735" s="19"/>
      <c r="B735" s="19"/>
      <c r="C735" s="27"/>
      <c r="D735" s="27"/>
      <c r="E735" s="27"/>
      <c r="F735" s="28"/>
      <c r="G735" s="19"/>
      <c r="H735" s="19"/>
      <c r="I735" s="19"/>
      <c r="J735" s="19"/>
      <c r="K735" s="19"/>
      <c r="L735" s="19"/>
      <c r="M735" s="19"/>
      <c r="N735" s="19"/>
      <c r="O735" s="19"/>
      <c r="P735" s="19"/>
      <c r="Q735" s="19"/>
      <c r="R735" s="19"/>
      <c r="S735" s="19"/>
      <c r="T735" s="19"/>
      <c r="U735" s="19"/>
      <c r="V735" s="19"/>
      <c r="W735" s="19"/>
      <c r="X735" s="19"/>
      <c r="Y735" s="19"/>
      <c r="Z735" s="19"/>
    </row>
    <row r="736" spans="1:26" ht="15.75" customHeight="1" x14ac:dyDescent="0.25">
      <c r="A736" s="19"/>
      <c r="B736" s="19"/>
      <c r="C736" s="27"/>
      <c r="D736" s="27"/>
      <c r="E736" s="27"/>
      <c r="F736" s="28"/>
      <c r="G736" s="19"/>
      <c r="H736" s="19"/>
      <c r="I736" s="19"/>
      <c r="J736" s="19"/>
      <c r="K736" s="19"/>
      <c r="L736" s="19"/>
      <c r="M736" s="19"/>
      <c r="N736" s="19"/>
      <c r="O736" s="19"/>
      <c r="P736" s="19"/>
      <c r="Q736" s="19"/>
      <c r="R736" s="19"/>
      <c r="S736" s="19"/>
      <c r="T736" s="19"/>
      <c r="U736" s="19"/>
      <c r="V736" s="19"/>
      <c r="W736" s="19"/>
      <c r="X736" s="19"/>
      <c r="Y736" s="19"/>
      <c r="Z736" s="19"/>
    </row>
    <row r="737" spans="1:26" ht="15.75" customHeight="1" x14ac:dyDescent="0.25">
      <c r="A737" s="19"/>
      <c r="B737" s="19"/>
      <c r="C737" s="27"/>
      <c r="D737" s="27"/>
      <c r="E737" s="27"/>
      <c r="F737" s="28"/>
      <c r="G737" s="19"/>
      <c r="H737" s="19"/>
      <c r="I737" s="19"/>
      <c r="J737" s="19"/>
      <c r="K737" s="19"/>
      <c r="L737" s="19"/>
      <c r="M737" s="19"/>
      <c r="N737" s="19"/>
      <c r="O737" s="19"/>
      <c r="P737" s="19"/>
      <c r="Q737" s="19"/>
      <c r="R737" s="19"/>
      <c r="S737" s="19"/>
      <c r="T737" s="19"/>
      <c r="U737" s="19"/>
      <c r="V737" s="19"/>
      <c r="W737" s="19"/>
      <c r="X737" s="19"/>
      <c r="Y737" s="19"/>
      <c r="Z737" s="19"/>
    </row>
    <row r="738" spans="1:26" ht="15.75" customHeight="1" x14ac:dyDescent="0.25">
      <c r="A738" s="19"/>
      <c r="B738" s="19"/>
      <c r="C738" s="27"/>
      <c r="D738" s="27"/>
      <c r="E738" s="27"/>
      <c r="F738" s="28"/>
      <c r="G738" s="19"/>
      <c r="H738" s="19"/>
      <c r="I738" s="19"/>
      <c r="J738" s="19"/>
      <c r="K738" s="19"/>
      <c r="L738" s="19"/>
      <c r="M738" s="19"/>
      <c r="N738" s="19"/>
      <c r="O738" s="19"/>
      <c r="P738" s="19"/>
      <c r="Q738" s="19"/>
      <c r="R738" s="19"/>
      <c r="S738" s="19"/>
      <c r="T738" s="19"/>
      <c r="U738" s="19"/>
      <c r="V738" s="19"/>
      <c r="W738" s="19"/>
      <c r="X738" s="19"/>
      <c r="Y738" s="19"/>
      <c r="Z738" s="19"/>
    </row>
    <row r="739" spans="1:26" ht="15.75" customHeight="1" x14ac:dyDescent="0.25">
      <c r="A739" s="19"/>
      <c r="B739" s="19"/>
      <c r="C739" s="27"/>
      <c r="D739" s="27"/>
      <c r="E739" s="27"/>
      <c r="F739" s="28"/>
      <c r="G739" s="19"/>
      <c r="H739" s="19"/>
      <c r="I739" s="19"/>
      <c r="J739" s="19"/>
      <c r="K739" s="19"/>
      <c r="L739" s="19"/>
      <c r="M739" s="19"/>
      <c r="N739" s="19"/>
      <c r="O739" s="19"/>
      <c r="P739" s="19"/>
      <c r="Q739" s="19"/>
      <c r="R739" s="19"/>
      <c r="S739" s="19"/>
      <c r="T739" s="19"/>
      <c r="U739" s="19"/>
      <c r="V739" s="19"/>
      <c r="W739" s="19"/>
      <c r="X739" s="19"/>
      <c r="Y739" s="19"/>
      <c r="Z739" s="19"/>
    </row>
    <row r="740" spans="1:26" ht="15.75" customHeight="1" x14ac:dyDescent="0.25">
      <c r="A740" s="19"/>
      <c r="B740" s="19"/>
      <c r="C740" s="27"/>
      <c r="D740" s="27"/>
      <c r="E740" s="27"/>
      <c r="F740" s="28"/>
      <c r="G740" s="19"/>
      <c r="H740" s="19"/>
      <c r="I740" s="19"/>
      <c r="J740" s="19"/>
      <c r="K740" s="19"/>
      <c r="L740" s="19"/>
      <c r="M740" s="19"/>
      <c r="N740" s="19"/>
      <c r="O740" s="19"/>
      <c r="P740" s="19"/>
      <c r="Q740" s="19"/>
      <c r="R740" s="19"/>
      <c r="S740" s="19"/>
      <c r="T740" s="19"/>
      <c r="U740" s="19"/>
      <c r="V740" s="19"/>
      <c r="W740" s="19"/>
      <c r="X740" s="19"/>
      <c r="Y740" s="19"/>
      <c r="Z740" s="19"/>
    </row>
    <row r="741" spans="1:26" ht="15.75" customHeight="1" x14ac:dyDescent="0.25">
      <c r="A741" s="19"/>
      <c r="B741" s="19"/>
      <c r="C741" s="27"/>
      <c r="D741" s="27"/>
      <c r="E741" s="27"/>
      <c r="F741" s="28"/>
      <c r="G741" s="19"/>
      <c r="H741" s="19"/>
      <c r="I741" s="19"/>
      <c r="J741" s="19"/>
      <c r="K741" s="19"/>
      <c r="L741" s="19"/>
      <c r="M741" s="19"/>
      <c r="N741" s="19"/>
      <c r="O741" s="19"/>
      <c r="P741" s="19"/>
      <c r="Q741" s="19"/>
      <c r="R741" s="19"/>
      <c r="S741" s="19"/>
      <c r="T741" s="19"/>
      <c r="U741" s="19"/>
      <c r="V741" s="19"/>
      <c r="W741" s="19"/>
      <c r="X741" s="19"/>
      <c r="Y741" s="19"/>
      <c r="Z741" s="19"/>
    </row>
    <row r="742" spans="1:26" ht="15.75" customHeight="1" x14ac:dyDescent="0.25">
      <c r="A742" s="19"/>
      <c r="B742" s="19"/>
      <c r="C742" s="27"/>
      <c r="D742" s="27"/>
      <c r="E742" s="27"/>
      <c r="F742" s="28"/>
      <c r="G742" s="19"/>
      <c r="H742" s="19"/>
      <c r="I742" s="19"/>
      <c r="J742" s="19"/>
      <c r="K742" s="19"/>
      <c r="L742" s="19"/>
      <c r="M742" s="19"/>
      <c r="N742" s="19"/>
      <c r="O742" s="19"/>
      <c r="P742" s="19"/>
      <c r="Q742" s="19"/>
      <c r="R742" s="19"/>
      <c r="S742" s="19"/>
      <c r="T742" s="19"/>
      <c r="U742" s="19"/>
      <c r="V742" s="19"/>
      <c r="W742" s="19"/>
      <c r="X742" s="19"/>
      <c r="Y742" s="19"/>
      <c r="Z742" s="19"/>
    </row>
    <row r="743" spans="1:26" ht="15.75" customHeight="1" x14ac:dyDescent="0.25">
      <c r="A743" s="19"/>
      <c r="B743" s="19"/>
      <c r="C743" s="27"/>
      <c r="D743" s="27"/>
      <c r="E743" s="27"/>
      <c r="F743" s="28"/>
      <c r="G743" s="19"/>
      <c r="H743" s="19"/>
      <c r="I743" s="19"/>
      <c r="J743" s="19"/>
      <c r="K743" s="19"/>
      <c r="L743" s="19"/>
      <c r="M743" s="19"/>
      <c r="N743" s="19"/>
      <c r="O743" s="19"/>
      <c r="P743" s="19"/>
      <c r="Q743" s="19"/>
      <c r="R743" s="19"/>
      <c r="S743" s="19"/>
      <c r="T743" s="19"/>
      <c r="U743" s="19"/>
      <c r="V743" s="19"/>
      <c r="W743" s="19"/>
      <c r="X743" s="19"/>
      <c r="Y743" s="19"/>
      <c r="Z743" s="19"/>
    </row>
    <row r="744" spans="1:26" ht="15.75" customHeight="1" x14ac:dyDescent="0.25">
      <c r="A744" s="19"/>
      <c r="B744" s="19"/>
      <c r="C744" s="27"/>
      <c r="D744" s="27"/>
      <c r="E744" s="27"/>
      <c r="F744" s="28"/>
      <c r="G744" s="19"/>
      <c r="H744" s="19"/>
      <c r="I744" s="19"/>
      <c r="J744" s="19"/>
      <c r="K744" s="19"/>
      <c r="L744" s="19"/>
      <c r="M744" s="19"/>
      <c r="N744" s="19"/>
      <c r="O744" s="19"/>
      <c r="P744" s="19"/>
      <c r="Q744" s="19"/>
      <c r="R744" s="19"/>
      <c r="S744" s="19"/>
      <c r="T744" s="19"/>
      <c r="U744" s="19"/>
      <c r="V744" s="19"/>
      <c r="W744" s="19"/>
      <c r="X744" s="19"/>
      <c r="Y744" s="19"/>
      <c r="Z744" s="19"/>
    </row>
    <row r="745" spans="1:26" ht="15.75" customHeight="1" x14ac:dyDescent="0.25">
      <c r="A745" s="19"/>
      <c r="B745" s="19"/>
      <c r="C745" s="27"/>
      <c r="D745" s="27"/>
      <c r="E745" s="27"/>
      <c r="F745" s="28"/>
      <c r="G745" s="19"/>
      <c r="H745" s="19"/>
      <c r="I745" s="19"/>
      <c r="J745" s="19"/>
      <c r="K745" s="19"/>
      <c r="L745" s="19"/>
      <c r="M745" s="19"/>
      <c r="N745" s="19"/>
      <c r="O745" s="19"/>
      <c r="P745" s="19"/>
      <c r="Q745" s="19"/>
      <c r="R745" s="19"/>
      <c r="S745" s="19"/>
      <c r="T745" s="19"/>
      <c r="U745" s="19"/>
      <c r="V745" s="19"/>
      <c r="W745" s="19"/>
      <c r="X745" s="19"/>
      <c r="Y745" s="19"/>
      <c r="Z745" s="19"/>
    </row>
    <row r="746" spans="1:26" ht="15.75" customHeight="1" x14ac:dyDescent="0.25">
      <c r="A746" s="19"/>
      <c r="B746" s="19"/>
      <c r="C746" s="27"/>
      <c r="D746" s="27"/>
      <c r="E746" s="27"/>
      <c r="F746" s="28"/>
      <c r="G746" s="19"/>
      <c r="H746" s="19"/>
      <c r="I746" s="19"/>
      <c r="J746" s="19"/>
      <c r="K746" s="19"/>
      <c r="L746" s="19"/>
      <c r="M746" s="19"/>
      <c r="N746" s="19"/>
      <c r="O746" s="19"/>
      <c r="P746" s="19"/>
      <c r="Q746" s="19"/>
      <c r="R746" s="19"/>
      <c r="S746" s="19"/>
      <c r="T746" s="19"/>
      <c r="U746" s="19"/>
      <c r="V746" s="19"/>
      <c r="W746" s="19"/>
      <c r="X746" s="19"/>
      <c r="Y746" s="19"/>
      <c r="Z746" s="19"/>
    </row>
    <row r="747" spans="1:26" ht="15.75" customHeight="1" x14ac:dyDescent="0.25">
      <c r="A747" s="19"/>
      <c r="B747" s="19"/>
      <c r="C747" s="27"/>
      <c r="D747" s="27"/>
      <c r="E747" s="27"/>
      <c r="F747" s="28"/>
      <c r="G747" s="19"/>
      <c r="H747" s="19"/>
      <c r="I747" s="19"/>
      <c r="J747" s="19"/>
      <c r="K747" s="19"/>
      <c r="L747" s="19"/>
      <c r="M747" s="19"/>
      <c r="N747" s="19"/>
      <c r="O747" s="19"/>
      <c r="P747" s="19"/>
      <c r="Q747" s="19"/>
      <c r="R747" s="19"/>
      <c r="S747" s="19"/>
      <c r="T747" s="19"/>
      <c r="U747" s="19"/>
      <c r="V747" s="19"/>
      <c r="W747" s="19"/>
      <c r="X747" s="19"/>
      <c r="Y747" s="19"/>
      <c r="Z747" s="19"/>
    </row>
    <row r="748" spans="1:26" ht="15.75" customHeight="1" x14ac:dyDescent="0.25">
      <c r="A748" s="19"/>
      <c r="B748" s="19"/>
      <c r="C748" s="27"/>
      <c r="D748" s="27"/>
      <c r="E748" s="27"/>
      <c r="F748" s="28"/>
      <c r="G748" s="19"/>
      <c r="H748" s="19"/>
      <c r="I748" s="19"/>
      <c r="J748" s="19"/>
      <c r="K748" s="19"/>
      <c r="L748" s="19"/>
      <c r="M748" s="19"/>
      <c r="N748" s="19"/>
      <c r="O748" s="19"/>
      <c r="P748" s="19"/>
      <c r="Q748" s="19"/>
      <c r="R748" s="19"/>
      <c r="S748" s="19"/>
      <c r="T748" s="19"/>
      <c r="U748" s="19"/>
      <c r="V748" s="19"/>
      <c r="W748" s="19"/>
      <c r="X748" s="19"/>
      <c r="Y748" s="19"/>
      <c r="Z748" s="19"/>
    </row>
    <row r="749" spans="1:26" ht="15.75" customHeight="1" x14ac:dyDescent="0.25">
      <c r="A749" s="19"/>
      <c r="B749" s="19"/>
      <c r="C749" s="27"/>
      <c r="D749" s="27"/>
      <c r="E749" s="27"/>
      <c r="F749" s="28"/>
      <c r="G749" s="19"/>
      <c r="H749" s="19"/>
      <c r="I749" s="19"/>
      <c r="J749" s="19"/>
      <c r="K749" s="19"/>
      <c r="L749" s="19"/>
      <c r="M749" s="19"/>
      <c r="N749" s="19"/>
      <c r="O749" s="19"/>
      <c r="P749" s="19"/>
      <c r="Q749" s="19"/>
      <c r="R749" s="19"/>
      <c r="S749" s="19"/>
      <c r="T749" s="19"/>
      <c r="U749" s="19"/>
      <c r="V749" s="19"/>
      <c r="W749" s="19"/>
      <c r="X749" s="19"/>
      <c r="Y749" s="19"/>
      <c r="Z749" s="19"/>
    </row>
    <row r="750" spans="1:26" ht="15.75" customHeight="1" x14ac:dyDescent="0.25">
      <c r="A750" s="19"/>
      <c r="B750" s="19"/>
      <c r="C750" s="27"/>
      <c r="D750" s="27"/>
      <c r="E750" s="27"/>
      <c r="F750" s="28"/>
      <c r="G750" s="19"/>
      <c r="H750" s="19"/>
      <c r="I750" s="19"/>
      <c r="J750" s="19"/>
      <c r="K750" s="19"/>
      <c r="L750" s="19"/>
      <c r="M750" s="19"/>
      <c r="N750" s="19"/>
      <c r="O750" s="19"/>
      <c r="P750" s="19"/>
      <c r="Q750" s="19"/>
      <c r="R750" s="19"/>
      <c r="S750" s="19"/>
      <c r="T750" s="19"/>
      <c r="U750" s="19"/>
      <c r="V750" s="19"/>
      <c r="W750" s="19"/>
      <c r="X750" s="19"/>
      <c r="Y750" s="19"/>
      <c r="Z750" s="19"/>
    </row>
    <row r="751" spans="1:26" ht="15.75" customHeight="1" x14ac:dyDescent="0.25">
      <c r="A751" s="19"/>
      <c r="B751" s="19"/>
      <c r="C751" s="27"/>
      <c r="D751" s="27"/>
      <c r="E751" s="27"/>
      <c r="F751" s="28"/>
      <c r="G751" s="19"/>
      <c r="H751" s="19"/>
      <c r="I751" s="19"/>
      <c r="J751" s="19"/>
      <c r="K751" s="19"/>
      <c r="L751" s="19"/>
      <c r="M751" s="19"/>
      <c r="N751" s="19"/>
      <c r="O751" s="19"/>
      <c r="P751" s="19"/>
      <c r="Q751" s="19"/>
      <c r="R751" s="19"/>
      <c r="S751" s="19"/>
      <c r="T751" s="19"/>
      <c r="U751" s="19"/>
      <c r="V751" s="19"/>
      <c r="W751" s="19"/>
      <c r="X751" s="19"/>
      <c r="Y751" s="19"/>
      <c r="Z751" s="19"/>
    </row>
    <row r="752" spans="1:26" ht="15.75" customHeight="1" x14ac:dyDescent="0.25">
      <c r="A752" s="19"/>
      <c r="B752" s="19"/>
      <c r="C752" s="27"/>
      <c r="D752" s="27"/>
      <c r="E752" s="27"/>
      <c r="F752" s="28"/>
      <c r="G752" s="19"/>
      <c r="H752" s="19"/>
      <c r="I752" s="19"/>
      <c r="J752" s="19"/>
      <c r="K752" s="19"/>
      <c r="L752" s="19"/>
      <c r="M752" s="19"/>
      <c r="N752" s="19"/>
      <c r="O752" s="19"/>
      <c r="P752" s="19"/>
      <c r="Q752" s="19"/>
      <c r="R752" s="19"/>
      <c r="S752" s="19"/>
      <c r="T752" s="19"/>
      <c r="U752" s="19"/>
      <c r="V752" s="19"/>
      <c r="W752" s="19"/>
      <c r="X752" s="19"/>
      <c r="Y752" s="19"/>
      <c r="Z752" s="19"/>
    </row>
    <row r="753" spans="1:26" ht="15.75" customHeight="1" x14ac:dyDescent="0.25">
      <c r="A753" s="19"/>
      <c r="B753" s="19"/>
      <c r="C753" s="27"/>
      <c r="D753" s="27"/>
      <c r="E753" s="27"/>
      <c r="F753" s="28"/>
      <c r="G753" s="19"/>
      <c r="H753" s="19"/>
      <c r="I753" s="19"/>
      <c r="J753" s="19"/>
      <c r="K753" s="19"/>
      <c r="L753" s="19"/>
      <c r="M753" s="19"/>
      <c r="N753" s="19"/>
      <c r="O753" s="19"/>
      <c r="P753" s="19"/>
      <c r="Q753" s="19"/>
      <c r="R753" s="19"/>
      <c r="S753" s="19"/>
      <c r="T753" s="19"/>
      <c r="U753" s="19"/>
      <c r="V753" s="19"/>
      <c r="W753" s="19"/>
      <c r="X753" s="19"/>
      <c r="Y753" s="19"/>
      <c r="Z753" s="19"/>
    </row>
    <row r="754" spans="1:26" ht="15.75" customHeight="1" x14ac:dyDescent="0.25">
      <c r="A754" s="19"/>
      <c r="B754" s="19"/>
      <c r="C754" s="27"/>
      <c r="D754" s="27"/>
      <c r="E754" s="27"/>
      <c r="F754" s="28"/>
      <c r="G754" s="19"/>
      <c r="H754" s="19"/>
      <c r="I754" s="19"/>
      <c r="J754" s="19"/>
      <c r="K754" s="19"/>
      <c r="L754" s="19"/>
      <c r="M754" s="19"/>
      <c r="N754" s="19"/>
      <c r="O754" s="19"/>
      <c r="P754" s="19"/>
      <c r="Q754" s="19"/>
      <c r="R754" s="19"/>
      <c r="S754" s="19"/>
      <c r="T754" s="19"/>
      <c r="U754" s="19"/>
      <c r="V754" s="19"/>
      <c r="W754" s="19"/>
      <c r="X754" s="19"/>
      <c r="Y754" s="19"/>
      <c r="Z754" s="19"/>
    </row>
    <row r="755" spans="1:26" ht="15.75" customHeight="1" x14ac:dyDescent="0.25">
      <c r="A755" s="19"/>
      <c r="B755" s="19"/>
      <c r="C755" s="27"/>
      <c r="D755" s="27"/>
      <c r="E755" s="27"/>
      <c r="F755" s="28"/>
      <c r="G755" s="19"/>
      <c r="H755" s="19"/>
      <c r="I755" s="19"/>
      <c r="J755" s="19"/>
      <c r="K755" s="19"/>
      <c r="L755" s="19"/>
      <c r="M755" s="19"/>
      <c r="N755" s="19"/>
      <c r="O755" s="19"/>
      <c r="P755" s="19"/>
      <c r="Q755" s="19"/>
      <c r="R755" s="19"/>
      <c r="S755" s="19"/>
      <c r="T755" s="19"/>
      <c r="U755" s="19"/>
      <c r="V755" s="19"/>
      <c r="W755" s="19"/>
      <c r="X755" s="19"/>
      <c r="Y755" s="19"/>
      <c r="Z755" s="19"/>
    </row>
    <row r="756" spans="1:26" ht="15.75" customHeight="1" x14ac:dyDescent="0.25">
      <c r="A756" s="19"/>
      <c r="B756" s="19"/>
      <c r="C756" s="27"/>
      <c r="D756" s="27"/>
      <c r="E756" s="27"/>
      <c r="F756" s="28"/>
      <c r="G756" s="19"/>
      <c r="H756" s="19"/>
      <c r="I756" s="19"/>
      <c r="J756" s="19"/>
      <c r="K756" s="19"/>
      <c r="L756" s="19"/>
      <c r="M756" s="19"/>
      <c r="N756" s="19"/>
      <c r="O756" s="19"/>
      <c r="P756" s="19"/>
      <c r="Q756" s="19"/>
      <c r="R756" s="19"/>
      <c r="S756" s="19"/>
      <c r="T756" s="19"/>
      <c r="U756" s="19"/>
      <c r="V756" s="19"/>
      <c r="W756" s="19"/>
      <c r="X756" s="19"/>
      <c r="Y756" s="19"/>
      <c r="Z756" s="19"/>
    </row>
    <row r="757" spans="1:26" ht="15.75" customHeight="1" x14ac:dyDescent="0.25">
      <c r="A757" s="19"/>
      <c r="B757" s="19"/>
      <c r="C757" s="27"/>
      <c r="D757" s="27"/>
      <c r="E757" s="27"/>
      <c r="F757" s="28"/>
      <c r="G757" s="19"/>
      <c r="H757" s="19"/>
      <c r="I757" s="19"/>
      <c r="J757" s="19"/>
      <c r="K757" s="19"/>
      <c r="L757" s="19"/>
      <c r="M757" s="19"/>
      <c r="N757" s="19"/>
      <c r="O757" s="19"/>
      <c r="P757" s="19"/>
      <c r="Q757" s="19"/>
      <c r="R757" s="19"/>
      <c r="S757" s="19"/>
      <c r="T757" s="19"/>
      <c r="U757" s="19"/>
      <c r="V757" s="19"/>
      <c r="W757" s="19"/>
      <c r="X757" s="19"/>
      <c r="Y757" s="19"/>
      <c r="Z757" s="19"/>
    </row>
    <row r="758" spans="1:26" ht="15.75" customHeight="1" x14ac:dyDescent="0.25">
      <c r="A758" s="19"/>
      <c r="B758" s="19"/>
      <c r="C758" s="27"/>
      <c r="D758" s="27"/>
      <c r="E758" s="27"/>
      <c r="F758" s="28"/>
      <c r="G758" s="19"/>
      <c r="H758" s="19"/>
      <c r="I758" s="19"/>
      <c r="J758" s="19"/>
      <c r="K758" s="19"/>
      <c r="L758" s="19"/>
      <c r="M758" s="19"/>
      <c r="N758" s="19"/>
      <c r="O758" s="19"/>
      <c r="P758" s="19"/>
      <c r="Q758" s="19"/>
      <c r="R758" s="19"/>
      <c r="S758" s="19"/>
      <c r="T758" s="19"/>
      <c r="U758" s="19"/>
      <c r="V758" s="19"/>
      <c r="W758" s="19"/>
      <c r="X758" s="19"/>
      <c r="Y758" s="19"/>
      <c r="Z758" s="19"/>
    </row>
    <row r="759" spans="1:26" ht="15.75" customHeight="1" x14ac:dyDescent="0.25">
      <c r="A759" s="19"/>
      <c r="B759" s="19"/>
      <c r="C759" s="27"/>
      <c r="D759" s="27"/>
      <c r="E759" s="27"/>
      <c r="F759" s="28"/>
      <c r="G759" s="19"/>
      <c r="H759" s="19"/>
      <c r="I759" s="19"/>
      <c r="J759" s="19"/>
      <c r="K759" s="19"/>
      <c r="L759" s="19"/>
      <c r="M759" s="19"/>
      <c r="N759" s="19"/>
      <c r="O759" s="19"/>
      <c r="P759" s="19"/>
      <c r="Q759" s="19"/>
      <c r="R759" s="19"/>
      <c r="S759" s="19"/>
      <c r="T759" s="19"/>
      <c r="U759" s="19"/>
      <c r="V759" s="19"/>
      <c r="W759" s="19"/>
      <c r="X759" s="19"/>
      <c r="Y759" s="19"/>
      <c r="Z759" s="19"/>
    </row>
    <row r="760" spans="1:26" ht="15.75" customHeight="1" x14ac:dyDescent="0.25">
      <c r="A760" s="19"/>
      <c r="B760" s="19"/>
      <c r="C760" s="27"/>
      <c r="D760" s="27"/>
      <c r="E760" s="27"/>
      <c r="F760" s="28"/>
      <c r="G760" s="19"/>
      <c r="H760" s="19"/>
      <c r="I760" s="19"/>
      <c r="J760" s="19"/>
      <c r="K760" s="19"/>
      <c r="L760" s="19"/>
      <c r="M760" s="19"/>
      <c r="N760" s="19"/>
      <c r="O760" s="19"/>
      <c r="P760" s="19"/>
      <c r="Q760" s="19"/>
      <c r="R760" s="19"/>
      <c r="S760" s="19"/>
      <c r="T760" s="19"/>
      <c r="U760" s="19"/>
      <c r="V760" s="19"/>
      <c r="W760" s="19"/>
      <c r="X760" s="19"/>
      <c r="Y760" s="19"/>
      <c r="Z760" s="19"/>
    </row>
    <row r="761" spans="1:26" ht="15.75" customHeight="1" x14ac:dyDescent="0.25">
      <c r="A761" s="19"/>
      <c r="B761" s="19"/>
      <c r="C761" s="27"/>
      <c r="D761" s="27"/>
      <c r="E761" s="27"/>
      <c r="F761" s="28"/>
      <c r="G761" s="19"/>
      <c r="H761" s="19"/>
      <c r="I761" s="19"/>
      <c r="J761" s="19"/>
      <c r="K761" s="19"/>
      <c r="L761" s="19"/>
      <c r="M761" s="19"/>
      <c r="N761" s="19"/>
      <c r="O761" s="19"/>
      <c r="P761" s="19"/>
      <c r="Q761" s="19"/>
      <c r="R761" s="19"/>
      <c r="S761" s="19"/>
      <c r="T761" s="19"/>
      <c r="U761" s="19"/>
      <c r="V761" s="19"/>
      <c r="W761" s="19"/>
      <c r="X761" s="19"/>
      <c r="Y761" s="19"/>
      <c r="Z761" s="19"/>
    </row>
    <row r="762" spans="1:26" ht="15.75" customHeight="1" x14ac:dyDescent="0.25">
      <c r="A762" s="19"/>
      <c r="B762" s="19"/>
      <c r="C762" s="27"/>
      <c r="D762" s="27"/>
      <c r="E762" s="27"/>
      <c r="F762" s="28"/>
      <c r="G762" s="19"/>
      <c r="H762" s="19"/>
      <c r="I762" s="19"/>
      <c r="J762" s="19"/>
      <c r="K762" s="19"/>
      <c r="L762" s="19"/>
      <c r="M762" s="19"/>
      <c r="N762" s="19"/>
      <c r="O762" s="19"/>
      <c r="P762" s="19"/>
      <c r="Q762" s="19"/>
      <c r="R762" s="19"/>
      <c r="S762" s="19"/>
      <c r="T762" s="19"/>
      <c r="U762" s="19"/>
      <c r="V762" s="19"/>
      <c r="W762" s="19"/>
      <c r="X762" s="19"/>
      <c r="Y762" s="19"/>
      <c r="Z762" s="19"/>
    </row>
    <row r="763" spans="1:26" ht="15.75" customHeight="1" x14ac:dyDescent="0.25">
      <c r="A763" s="19"/>
      <c r="B763" s="19"/>
      <c r="C763" s="27"/>
      <c r="D763" s="27"/>
      <c r="E763" s="27"/>
      <c r="F763" s="28"/>
      <c r="G763" s="19"/>
      <c r="H763" s="19"/>
      <c r="I763" s="19"/>
      <c r="J763" s="19"/>
      <c r="K763" s="19"/>
      <c r="L763" s="19"/>
      <c r="M763" s="19"/>
      <c r="N763" s="19"/>
      <c r="O763" s="19"/>
      <c r="P763" s="19"/>
      <c r="Q763" s="19"/>
      <c r="R763" s="19"/>
      <c r="S763" s="19"/>
      <c r="T763" s="19"/>
      <c r="U763" s="19"/>
      <c r="V763" s="19"/>
      <c r="W763" s="19"/>
      <c r="X763" s="19"/>
      <c r="Y763" s="19"/>
      <c r="Z763" s="19"/>
    </row>
    <row r="764" spans="1:26" ht="15.75" customHeight="1" x14ac:dyDescent="0.25">
      <c r="A764" s="19"/>
      <c r="B764" s="19"/>
      <c r="C764" s="27"/>
      <c r="D764" s="27"/>
      <c r="E764" s="27"/>
      <c r="F764" s="28"/>
      <c r="G764" s="19"/>
      <c r="H764" s="19"/>
      <c r="I764" s="19"/>
      <c r="J764" s="19"/>
      <c r="K764" s="19"/>
      <c r="L764" s="19"/>
      <c r="M764" s="19"/>
      <c r="N764" s="19"/>
      <c r="O764" s="19"/>
      <c r="P764" s="19"/>
      <c r="Q764" s="19"/>
      <c r="R764" s="19"/>
      <c r="S764" s="19"/>
      <c r="T764" s="19"/>
      <c r="U764" s="19"/>
      <c r="V764" s="19"/>
      <c r="W764" s="19"/>
      <c r="X764" s="19"/>
      <c r="Y764" s="19"/>
      <c r="Z764" s="19"/>
    </row>
    <row r="765" spans="1:26" ht="15.75" customHeight="1" x14ac:dyDescent="0.25">
      <c r="A765" s="19"/>
      <c r="B765" s="19"/>
      <c r="C765" s="27"/>
      <c r="D765" s="27"/>
      <c r="E765" s="27"/>
      <c r="F765" s="28"/>
      <c r="G765" s="19"/>
      <c r="H765" s="19"/>
      <c r="I765" s="19"/>
      <c r="J765" s="19"/>
      <c r="K765" s="19"/>
      <c r="L765" s="19"/>
      <c r="M765" s="19"/>
      <c r="N765" s="19"/>
      <c r="O765" s="19"/>
      <c r="P765" s="19"/>
      <c r="Q765" s="19"/>
      <c r="R765" s="19"/>
      <c r="S765" s="19"/>
      <c r="T765" s="19"/>
      <c r="U765" s="19"/>
      <c r="V765" s="19"/>
      <c r="W765" s="19"/>
      <c r="X765" s="19"/>
      <c r="Y765" s="19"/>
      <c r="Z765" s="19"/>
    </row>
    <row r="766" spans="1:26" ht="15.75" customHeight="1" x14ac:dyDescent="0.25">
      <c r="A766" s="19"/>
      <c r="B766" s="19"/>
      <c r="C766" s="27"/>
      <c r="D766" s="27"/>
      <c r="E766" s="27"/>
      <c r="F766" s="28"/>
      <c r="G766" s="19"/>
      <c r="H766" s="19"/>
      <c r="I766" s="19"/>
      <c r="J766" s="19"/>
      <c r="K766" s="19"/>
      <c r="L766" s="19"/>
      <c r="M766" s="19"/>
      <c r="N766" s="19"/>
      <c r="O766" s="19"/>
      <c r="P766" s="19"/>
      <c r="Q766" s="19"/>
      <c r="R766" s="19"/>
      <c r="S766" s="19"/>
      <c r="T766" s="19"/>
      <c r="U766" s="19"/>
      <c r="V766" s="19"/>
      <c r="W766" s="19"/>
      <c r="X766" s="19"/>
      <c r="Y766" s="19"/>
      <c r="Z766" s="19"/>
    </row>
    <row r="767" spans="1:26" ht="15.75" customHeight="1" x14ac:dyDescent="0.25">
      <c r="A767" s="19"/>
      <c r="B767" s="19"/>
      <c r="C767" s="27"/>
      <c r="D767" s="27"/>
      <c r="E767" s="27"/>
      <c r="F767" s="28"/>
      <c r="G767" s="19"/>
      <c r="H767" s="19"/>
      <c r="I767" s="19"/>
      <c r="J767" s="19"/>
      <c r="K767" s="19"/>
      <c r="L767" s="19"/>
      <c r="M767" s="19"/>
      <c r="N767" s="19"/>
      <c r="O767" s="19"/>
      <c r="P767" s="19"/>
      <c r="Q767" s="19"/>
      <c r="R767" s="19"/>
      <c r="S767" s="19"/>
      <c r="T767" s="19"/>
      <c r="U767" s="19"/>
      <c r="V767" s="19"/>
      <c r="W767" s="19"/>
      <c r="X767" s="19"/>
      <c r="Y767" s="19"/>
      <c r="Z767" s="19"/>
    </row>
    <row r="768" spans="1:26" ht="15.75" customHeight="1" x14ac:dyDescent="0.25">
      <c r="A768" s="19"/>
      <c r="B768" s="19"/>
      <c r="C768" s="27"/>
      <c r="D768" s="27"/>
      <c r="E768" s="27"/>
      <c r="F768" s="28"/>
      <c r="G768" s="19"/>
      <c r="H768" s="19"/>
      <c r="I768" s="19"/>
      <c r="J768" s="19"/>
      <c r="K768" s="19"/>
      <c r="L768" s="19"/>
      <c r="M768" s="19"/>
      <c r="N768" s="19"/>
      <c r="O768" s="19"/>
      <c r="P768" s="19"/>
      <c r="Q768" s="19"/>
      <c r="R768" s="19"/>
      <c r="S768" s="19"/>
      <c r="T768" s="19"/>
      <c r="U768" s="19"/>
      <c r="V768" s="19"/>
      <c r="W768" s="19"/>
      <c r="X768" s="19"/>
      <c r="Y768" s="19"/>
      <c r="Z768" s="19"/>
    </row>
    <row r="769" spans="1:26" ht="15.75" customHeight="1" x14ac:dyDescent="0.25">
      <c r="A769" s="19"/>
      <c r="B769" s="19"/>
      <c r="C769" s="27"/>
      <c r="D769" s="27"/>
      <c r="E769" s="27"/>
      <c r="F769" s="28"/>
      <c r="G769" s="19"/>
      <c r="H769" s="19"/>
      <c r="I769" s="19"/>
      <c r="J769" s="19"/>
      <c r="K769" s="19"/>
      <c r="L769" s="19"/>
      <c r="M769" s="19"/>
      <c r="N769" s="19"/>
      <c r="O769" s="19"/>
      <c r="P769" s="19"/>
      <c r="Q769" s="19"/>
      <c r="R769" s="19"/>
      <c r="S769" s="19"/>
      <c r="T769" s="19"/>
      <c r="U769" s="19"/>
      <c r="V769" s="19"/>
      <c r="W769" s="19"/>
      <c r="X769" s="19"/>
      <c r="Y769" s="19"/>
      <c r="Z769" s="19"/>
    </row>
    <row r="770" spans="1:26" ht="15.75" customHeight="1" x14ac:dyDescent="0.25">
      <c r="A770" s="19"/>
      <c r="B770" s="19"/>
      <c r="C770" s="27"/>
      <c r="D770" s="27"/>
      <c r="E770" s="27"/>
      <c r="F770" s="28"/>
      <c r="G770" s="19"/>
      <c r="H770" s="19"/>
      <c r="I770" s="19"/>
      <c r="J770" s="19"/>
      <c r="K770" s="19"/>
      <c r="L770" s="19"/>
      <c r="M770" s="19"/>
      <c r="N770" s="19"/>
      <c r="O770" s="19"/>
      <c r="P770" s="19"/>
      <c r="Q770" s="19"/>
      <c r="R770" s="19"/>
      <c r="S770" s="19"/>
      <c r="T770" s="19"/>
      <c r="U770" s="19"/>
      <c r="V770" s="19"/>
      <c r="W770" s="19"/>
      <c r="X770" s="19"/>
      <c r="Y770" s="19"/>
      <c r="Z770" s="19"/>
    </row>
    <row r="771" spans="1:26" ht="15.75" customHeight="1" x14ac:dyDescent="0.25">
      <c r="A771" s="19"/>
      <c r="B771" s="19"/>
      <c r="C771" s="27"/>
      <c r="D771" s="27"/>
      <c r="E771" s="27"/>
      <c r="F771" s="28"/>
      <c r="G771" s="19"/>
      <c r="H771" s="19"/>
      <c r="I771" s="19"/>
      <c r="J771" s="19"/>
      <c r="K771" s="19"/>
      <c r="L771" s="19"/>
      <c r="M771" s="19"/>
      <c r="N771" s="19"/>
      <c r="O771" s="19"/>
      <c r="P771" s="19"/>
      <c r="Q771" s="19"/>
      <c r="R771" s="19"/>
      <c r="S771" s="19"/>
      <c r="T771" s="19"/>
      <c r="U771" s="19"/>
      <c r="V771" s="19"/>
      <c r="W771" s="19"/>
      <c r="X771" s="19"/>
      <c r="Y771" s="19"/>
      <c r="Z771" s="19"/>
    </row>
    <row r="772" spans="1:26" ht="15.75" customHeight="1" x14ac:dyDescent="0.25">
      <c r="A772" s="19"/>
      <c r="B772" s="19"/>
      <c r="C772" s="27"/>
      <c r="D772" s="27"/>
      <c r="E772" s="27"/>
      <c r="F772" s="28"/>
      <c r="G772" s="19"/>
      <c r="H772" s="19"/>
      <c r="I772" s="19"/>
      <c r="J772" s="19"/>
      <c r="K772" s="19"/>
      <c r="L772" s="19"/>
      <c r="M772" s="19"/>
      <c r="N772" s="19"/>
      <c r="O772" s="19"/>
      <c r="P772" s="19"/>
      <c r="Q772" s="19"/>
      <c r="R772" s="19"/>
      <c r="S772" s="19"/>
      <c r="T772" s="19"/>
      <c r="U772" s="19"/>
      <c r="V772" s="19"/>
      <c r="W772" s="19"/>
      <c r="X772" s="19"/>
      <c r="Y772" s="19"/>
      <c r="Z772" s="19"/>
    </row>
    <row r="773" spans="1:26" ht="15.75" customHeight="1" x14ac:dyDescent="0.25">
      <c r="A773" s="19"/>
      <c r="B773" s="19"/>
      <c r="C773" s="27"/>
      <c r="D773" s="27"/>
      <c r="E773" s="27"/>
      <c r="F773" s="28"/>
      <c r="G773" s="19"/>
      <c r="H773" s="19"/>
      <c r="I773" s="19"/>
      <c r="J773" s="19"/>
      <c r="K773" s="19"/>
      <c r="L773" s="19"/>
      <c r="M773" s="19"/>
      <c r="N773" s="19"/>
      <c r="O773" s="19"/>
      <c r="P773" s="19"/>
      <c r="Q773" s="19"/>
      <c r="R773" s="19"/>
      <c r="S773" s="19"/>
      <c r="T773" s="19"/>
      <c r="U773" s="19"/>
      <c r="V773" s="19"/>
      <c r="W773" s="19"/>
      <c r="X773" s="19"/>
      <c r="Y773" s="19"/>
      <c r="Z773" s="19"/>
    </row>
    <row r="774" spans="1:26" ht="15.75" customHeight="1" x14ac:dyDescent="0.25">
      <c r="A774" s="19"/>
      <c r="B774" s="19"/>
      <c r="C774" s="27"/>
      <c r="D774" s="27"/>
      <c r="E774" s="27"/>
      <c r="F774" s="28"/>
      <c r="G774" s="19"/>
      <c r="H774" s="19"/>
      <c r="I774" s="19"/>
      <c r="J774" s="19"/>
      <c r="K774" s="19"/>
      <c r="L774" s="19"/>
      <c r="M774" s="19"/>
      <c r="N774" s="19"/>
      <c r="O774" s="19"/>
      <c r="P774" s="19"/>
      <c r="Q774" s="19"/>
      <c r="R774" s="19"/>
      <c r="S774" s="19"/>
      <c r="T774" s="19"/>
      <c r="U774" s="19"/>
      <c r="V774" s="19"/>
      <c r="W774" s="19"/>
      <c r="X774" s="19"/>
      <c r="Y774" s="19"/>
      <c r="Z774" s="19"/>
    </row>
    <row r="775" spans="1:26" ht="15.75" customHeight="1" x14ac:dyDescent="0.25">
      <c r="A775" s="19"/>
      <c r="B775" s="19"/>
      <c r="C775" s="27"/>
      <c r="D775" s="27"/>
      <c r="E775" s="27"/>
      <c r="F775" s="28"/>
      <c r="G775" s="19"/>
      <c r="H775" s="19"/>
      <c r="I775" s="19"/>
      <c r="J775" s="19"/>
      <c r="K775" s="19"/>
      <c r="L775" s="19"/>
      <c r="M775" s="19"/>
      <c r="N775" s="19"/>
      <c r="O775" s="19"/>
      <c r="P775" s="19"/>
      <c r="Q775" s="19"/>
      <c r="R775" s="19"/>
      <c r="S775" s="19"/>
      <c r="T775" s="19"/>
      <c r="U775" s="19"/>
      <c r="V775" s="19"/>
      <c r="W775" s="19"/>
      <c r="X775" s="19"/>
      <c r="Y775" s="19"/>
      <c r="Z775" s="19"/>
    </row>
    <row r="776" spans="1:26" ht="15.75" customHeight="1" x14ac:dyDescent="0.25">
      <c r="A776" s="19"/>
      <c r="B776" s="19"/>
      <c r="C776" s="27"/>
      <c r="D776" s="27"/>
      <c r="E776" s="27"/>
      <c r="F776" s="28"/>
      <c r="G776" s="19"/>
      <c r="H776" s="19"/>
      <c r="I776" s="19"/>
      <c r="J776" s="19"/>
      <c r="K776" s="19"/>
      <c r="L776" s="19"/>
      <c r="M776" s="19"/>
      <c r="N776" s="19"/>
      <c r="O776" s="19"/>
      <c r="P776" s="19"/>
      <c r="Q776" s="19"/>
      <c r="R776" s="19"/>
      <c r="S776" s="19"/>
      <c r="T776" s="19"/>
      <c r="U776" s="19"/>
      <c r="V776" s="19"/>
      <c r="W776" s="19"/>
      <c r="X776" s="19"/>
      <c r="Y776" s="19"/>
      <c r="Z776" s="19"/>
    </row>
    <row r="777" spans="1:26" ht="15.75" customHeight="1" x14ac:dyDescent="0.25">
      <c r="A777" s="19"/>
      <c r="B777" s="19"/>
      <c r="C777" s="27"/>
      <c r="D777" s="27"/>
      <c r="E777" s="27"/>
      <c r="F777" s="28"/>
      <c r="G777" s="19"/>
      <c r="H777" s="19"/>
      <c r="I777" s="19"/>
      <c r="J777" s="19"/>
      <c r="K777" s="19"/>
      <c r="L777" s="19"/>
      <c r="M777" s="19"/>
      <c r="N777" s="19"/>
      <c r="O777" s="19"/>
      <c r="P777" s="19"/>
      <c r="Q777" s="19"/>
      <c r="R777" s="19"/>
      <c r="S777" s="19"/>
      <c r="T777" s="19"/>
      <c r="U777" s="19"/>
      <c r="V777" s="19"/>
      <c r="W777" s="19"/>
      <c r="X777" s="19"/>
      <c r="Y777" s="19"/>
      <c r="Z777" s="19"/>
    </row>
    <row r="778" spans="1:26" ht="15.75" customHeight="1" x14ac:dyDescent="0.25">
      <c r="A778" s="19"/>
      <c r="B778" s="19"/>
      <c r="C778" s="27"/>
      <c r="D778" s="27"/>
      <c r="E778" s="27"/>
      <c r="F778" s="28"/>
      <c r="G778" s="19"/>
      <c r="H778" s="19"/>
      <c r="I778" s="19"/>
      <c r="J778" s="19"/>
      <c r="K778" s="19"/>
      <c r="L778" s="19"/>
      <c r="M778" s="19"/>
      <c r="N778" s="19"/>
      <c r="O778" s="19"/>
      <c r="P778" s="19"/>
      <c r="Q778" s="19"/>
      <c r="R778" s="19"/>
      <c r="S778" s="19"/>
      <c r="T778" s="19"/>
      <c r="U778" s="19"/>
      <c r="V778" s="19"/>
      <c r="W778" s="19"/>
      <c r="X778" s="19"/>
      <c r="Y778" s="19"/>
      <c r="Z778" s="19"/>
    </row>
    <row r="779" spans="1:26" ht="15.75" customHeight="1" x14ac:dyDescent="0.25">
      <c r="A779" s="19"/>
      <c r="B779" s="19"/>
      <c r="C779" s="27"/>
      <c r="D779" s="27"/>
      <c r="E779" s="27"/>
      <c r="F779" s="28"/>
      <c r="G779" s="19"/>
      <c r="H779" s="19"/>
      <c r="I779" s="19"/>
      <c r="J779" s="19"/>
      <c r="K779" s="19"/>
      <c r="L779" s="19"/>
      <c r="M779" s="19"/>
      <c r="N779" s="19"/>
      <c r="O779" s="19"/>
      <c r="P779" s="19"/>
      <c r="Q779" s="19"/>
      <c r="R779" s="19"/>
      <c r="S779" s="19"/>
      <c r="T779" s="19"/>
      <c r="U779" s="19"/>
      <c r="V779" s="19"/>
      <c r="W779" s="19"/>
      <c r="X779" s="19"/>
      <c r="Y779" s="19"/>
      <c r="Z779" s="19"/>
    </row>
    <row r="780" spans="1:26" ht="15.75" customHeight="1" x14ac:dyDescent="0.25">
      <c r="A780" s="19"/>
      <c r="B780" s="19"/>
      <c r="C780" s="27"/>
      <c r="D780" s="27"/>
      <c r="E780" s="27"/>
      <c r="F780" s="28"/>
      <c r="G780" s="19"/>
      <c r="H780" s="19"/>
      <c r="I780" s="19"/>
      <c r="J780" s="19"/>
      <c r="K780" s="19"/>
      <c r="L780" s="19"/>
      <c r="M780" s="19"/>
      <c r="N780" s="19"/>
      <c r="O780" s="19"/>
      <c r="P780" s="19"/>
      <c r="Q780" s="19"/>
      <c r="R780" s="19"/>
      <c r="S780" s="19"/>
      <c r="T780" s="19"/>
      <c r="U780" s="19"/>
      <c r="V780" s="19"/>
      <c r="W780" s="19"/>
      <c r="X780" s="19"/>
      <c r="Y780" s="19"/>
      <c r="Z780" s="19"/>
    </row>
    <row r="781" spans="1:26" ht="15.75" customHeight="1" x14ac:dyDescent="0.25">
      <c r="A781" s="19"/>
      <c r="B781" s="19"/>
      <c r="C781" s="27"/>
      <c r="D781" s="27"/>
      <c r="E781" s="27"/>
      <c r="F781" s="28"/>
      <c r="G781" s="19"/>
      <c r="H781" s="19"/>
      <c r="I781" s="19"/>
      <c r="J781" s="19"/>
      <c r="K781" s="19"/>
      <c r="L781" s="19"/>
      <c r="M781" s="19"/>
      <c r="N781" s="19"/>
      <c r="O781" s="19"/>
      <c r="P781" s="19"/>
      <c r="Q781" s="19"/>
      <c r="R781" s="19"/>
      <c r="S781" s="19"/>
      <c r="T781" s="19"/>
      <c r="U781" s="19"/>
      <c r="V781" s="19"/>
      <c r="W781" s="19"/>
      <c r="X781" s="19"/>
      <c r="Y781" s="19"/>
      <c r="Z781" s="19"/>
    </row>
    <row r="782" spans="1:26" ht="15.75" customHeight="1" x14ac:dyDescent="0.25">
      <c r="A782" s="19"/>
      <c r="B782" s="19"/>
      <c r="C782" s="27"/>
      <c r="D782" s="27"/>
      <c r="E782" s="27"/>
      <c r="F782" s="28"/>
      <c r="G782" s="19"/>
      <c r="H782" s="19"/>
      <c r="I782" s="19"/>
      <c r="J782" s="19"/>
      <c r="K782" s="19"/>
      <c r="L782" s="19"/>
      <c r="M782" s="19"/>
      <c r="N782" s="19"/>
      <c r="O782" s="19"/>
      <c r="P782" s="19"/>
      <c r="Q782" s="19"/>
      <c r="R782" s="19"/>
      <c r="S782" s="19"/>
      <c r="T782" s="19"/>
      <c r="U782" s="19"/>
      <c r="V782" s="19"/>
      <c r="W782" s="19"/>
      <c r="X782" s="19"/>
      <c r="Y782" s="19"/>
      <c r="Z782" s="19"/>
    </row>
    <row r="783" spans="1:26" ht="15.75" customHeight="1" x14ac:dyDescent="0.25">
      <c r="A783" s="19"/>
      <c r="B783" s="19"/>
      <c r="C783" s="27"/>
      <c r="D783" s="27"/>
      <c r="E783" s="27"/>
      <c r="F783" s="28"/>
      <c r="G783" s="19"/>
      <c r="H783" s="19"/>
      <c r="I783" s="19"/>
      <c r="J783" s="19"/>
      <c r="K783" s="19"/>
      <c r="L783" s="19"/>
      <c r="M783" s="19"/>
      <c r="N783" s="19"/>
      <c r="O783" s="19"/>
      <c r="P783" s="19"/>
      <c r="Q783" s="19"/>
      <c r="R783" s="19"/>
      <c r="S783" s="19"/>
      <c r="T783" s="19"/>
      <c r="U783" s="19"/>
      <c r="V783" s="19"/>
      <c r="W783" s="19"/>
      <c r="X783" s="19"/>
      <c r="Y783" s="19"/>
      <c r="Z783" s="19"/>
    </row>
    <row r="784" spans="1:26" ht="15.75" customHeight="1" x14ac:dyDescent="0.25">
      <c r="A784" s="19"/>
      <c r="B784" s="19"/>
      <c r="C784" s="27"/>
      <c r="D784" s="27"/>
      <c r="E784" s="27"/>
      <c r="F784" s="28"/>
      <c r="G784" s="19"/>
      <c r="H784" s="19"/>
      <c r="I784" s="19"/>
      <c r="J784" s="19"/>
      <c r="K784" s="19"/>
      <c r="L784" s="19"/>
      <c r="M784" s="19"/>
      <c r="N784" s="19"/>
      <c r="O784" s="19"/>
      <c r="P784" s="19"/>
      <c r="Q784" s="19"/>
      <c r="R784" s="19"/>
      <c r="S784" s="19"/>
      <c r="T784" s="19"/>
      <c r="U784" s="19"/>
      <c r="V784" s="19"/>
      <c r="W784" s="19"/>
      <c r="X784" s="19"/>
      <c r="Y784" s="19"/>
      <c r="Z784" s="19"/>
    </row>
    <row r="785" spans="1:26" ht="15.75" customHeight="1" x14ac:dyDescent="0.25">
      <c r="A785" s="19"/>
      <c r="B785" s="19"/>
      <c r="C785" s="27"/>
      <c r="D785" s="27"/>
      <c r="E785" s="27"/>
      <c r="F785" s="28"/>
      <c r="G785" s="19"/>
      <c r="H785" s="19"/>
      <c r="I785" s="19"/>
      <c r="J785" s="19"/>
      <c r="K785" s="19"/>
      <c r="L785" s="19"/>
      <c r="M785" s="19"/>
      <c r="N785" s="19"/>
      <c r="O785" s="19"/>
      <c r="P785" s="19"/>
      <c r="Q785" s="19"/>
      <c r="R785" s="19"/>
      <c r="S785" s="19"/>
      <c r="T785" s="19"/>
      <c r="U785" s="19"/>
      <c r="V785" s="19"/>
      <c r="W785" s="19"/>
      <c r="X785" s="19"/>
      <c r="Y785" s="19"/>
      <c r="Z785" s="19"/>
    </row>
    <row r="786" spans="1:26" ht="15.75" customHeight="1" x14ac:dyDescent="0.25">
      <c r="A786" s="19"/>
      <c r="B786" s="19"/>
      <c r="C786" s="27"/>
      <c r="D786" s="27"/>
      <c r="E786" s="27"/>
      <c r="F786" s="28"/>
      <c r="G786" s="19"/>
      <c r="H786" s="19"/>
      <c r="I786" s="19"/>
      <c r="J786" s="19"/>
      <c r="K786" s="19"/>
      <c r="L786" s="19"/>
      <c r="M786" s="19"/>
      <c r="N786" s="19"/>
      <c r="O786" s="19"/>
      <c r="P786" s="19"/>
      <c r="Q786" s="19"/>
      <c r="R786" s="19"/>
      <c r="S786" s="19"/>
      <c r="T786" s="19"/>
      <c r="U786" s="19"/>
      <c r="V786" s="19"/>
      <c r="W786" s="19"/>
      <c r="X786" s="19"/>
      <c r="Y786" s="19"/>
      <c r="Z786" s="19"/>
    </row>
    <row r="787" spans="1:26" ht="15.75" customHeight="1" x14ac:dyDescent="0.25">
      <c r="A787" s="19"/>
      <c r="B787" s="19"/>
      <c r="C787" s="27"/>
      <c r="D787" s="27"/>
      <c r="E787" s="27"/>
      <c r="F787" s="28"/>
      <c r="G787" s="19"/>
      <c r="H787" s="19"/>
      <c r="I787" s="19"/>
      <c r="J787" s="19"/>
      <c r="K787" s="19"/>
      <c r="L787" s="19"/>
      <c r="M787" s="19"/>
      <c r="N787" s="19"/>
      <c r="O787" s="19"/>
      <c r="P787" s="19"/>
      <c r="Q787" s="19"/>
      <c r="R787" s="19"/>
      <c r="S787" s="19"/>
      <c r="T787" s="19"/>
      <c r="U787" s="19"/>
      <c r="V787" s="19"/>
      <c r="W787" s="19"/>
      <c r="X787" s="19"/>
      <c r="Y787" s="19"/>
      <c r="Z787" s="19"/>
    </row>
    <row r="788" spans="1:26" ht="15.75" customHeight="1" x14ac:dyDescent="0.25">
      <c r="A788" s="19"/>
      <c r="B788" s="19"/>
      <c r="C788" s="27"/>
      <c r="D788" s="27"/>
      <c r="E788" s="27"/>
      <c r="F788" s="28"/>
      <c r="G788" s="19"/>
      <c r="H788" s="19"/>
      <c r="I788" s="19"/>
      <c r="J788" s="19"/>
      <c r="K788" s="19"/>
      <c r="L788" s="19"/>
      <c r="M788" s="19"/>
      <c r="N788" s="19"/>
      <c r="O788" s="19"/>
      <c r="P788" s="19"/>
      <c r="Q788" s="19"/>
      <c r="R788" s="19"/>
      <c r="S788" s="19"/>
      <c r="T788" s="19"/>
      <c r="U788" s="19"/>
      <c r="V788" s="19"/>
      <c r="W788" s="19"/>
      <c r="X788" s="19"/>
      <c r="Y788" s="19"/>
      <c r="Z788" s="19"/>
    </row>
    <row r="789" spans="1:26" ht="15.75" customHeight="1" x14ac:dyDescent="0.25">
      <c r="A789" s="19"/>
      <c r="B789" s="19"/>
      <c r="C789" s="27"/>
      <c r="D789" s="27"/>
      <c r="E789" s="27"/>
      <c r="F789" s="28"/>
      <c r="G789" s="19"/>
      <c r="H789" s="19"/>
      <c r="I789" s="19"/>
      <c r="J789" s="19"/>
      <c r="K789" s="19"/>
      <c r="L789" s="19"/>
      <c r="M789" s="19"/>
      <c r="N789" s="19"/>
      <c r="O789" s="19"/>
      <c r="P789" s="19"/>
      <c r="Q789" s="19"/>
      <c r="R789" s="19"/>
      <c r="S789" s="19"/>
      <c r="T789" s="19"/>
      <c r="U789" s="19"/>
      <c r="V789" s="19"/>
      <c r="W789" s="19"/>
      <c r="X789" s="19"/>
      <c r="Y789" s="19"/>
      <c r="Z789" s="19"/>
    </row>
    <row r="790" spans="1:26" ht="15.75" customHeight="1" x14ac:dyDescent="0.25">
      <c r="A790" s="19"/>
      <c r="B790" s="19"/>
      <c r="C790" s="27"/>
      <c r="D790" s="27"/>
      <c r="E790" s="27"/>
      <c r="F790" s="28"/>
      <c r="G790" s="19"/>
      <c r="H790" s="19"/>
      <c r="I790" s="19"/>
      <c r="J790" s="19"/>
      <c r="K790" s="19"/>
      <c r="L790" s="19"/>
      <c r="M790" s="19"/>
      <c r="N790" s="19"/>
      <c r="O790" s="19"/>
      <c r="P790" s="19"/>
      <c r="Q790" s="19"/>
      <c r="R790" s="19"/>
      <c r="S790" s="19"/>
      <c r="T790" s="19"/>
      <c r="U790" s="19"/>
      <c r="V790" s="19"/>
      <c r="W790" s="19"/>
      <c r="X790" s="19"/>
      <c r="Y790" s="19"/>
      <c r="Z790" s="19"/>
    </row>
    <row r="791" spans="1:26" ht="15.75" customHeight="1" x14ac:dyDescent="0.25">
      <c r="A791" s="19"/>
      <c r="B791" s="19"/>
      <c r="C791" s="27"/>
      <c r="D791" s="27"/>
      <c r="E791" s="27"/>
      <c r="F791" s="28"/>
      <c r="G791" s="19"/>
      <c r="H791" s="19"/>
      <c r="I791" s="19"/>
      <c r="J791" s="19"/>
      <c r="K791" s="19"/>
      <c r="L791" s="19"/>
      <c r="M791" s="19"/>
      <c r="N791" s="19"/>
      <c r="O791" s="19"/>
      <c r="P791" s="19"/>
      <c r="Q791" s="19"/>
      <c r="R791" s="19"/>
      <c r="S791" s="19"/>
      <c r="T791" s="19"/>
      <c r="U791" s="19"/>
      <c r="V791" s="19"/>
      <c r="W791" s="19"/>
      <c r="X791" s="19"/>
      <c r="Y791" s="19"/>
      <c r="Z791" s="19"/>
    </row>
    <row r="792" spans="1:26" ht="15.75" customHeight="1" x14ac:dyDescent="0.25">
      <c r="A792" s="19"/>
      <c r="B792" s="19"/>
      <c r="C792" s="27"/>
      <c r="D792" s="27"/>
      <c r="E792" s="27"/>
      <c r="F792" s="28"/>
      <c r="G792" s="19"/>
      <c r="H792" s="19"/>
      <c r="I792" s="19"/>
      <c r="J792" s="19"/>
      <c r="K792" s="19"/>
      <c r="L792" s="19"/>
      <c r="M792" s="19"/>
      <c r="N792" s="19"/>
      <c r="O792" s="19"/>
      <c r="P792" s="19"/>
      <c r="Q792" s="19"/>
      <c r="R792" s="19"/>
      <c r="S792" s="19"/>
      <c r="T792" s="19"/>
      <c r="U792" s="19"/>
      <c r="V792" s="19"/>
      <c r="W792" s="19"/>
      <c r="X792" s="19"/>
      <c r="Y792" s="19"/>
      <c r="Z792" s="19"/>
    </row>
    <row r="793" spans="1:26" ht="15.75" customHeight="1" x14ac:dyDescent="0.25">
      <c r="A793" s="19"/>
      <c r="B793" s="19"/>
      <c r="C793" s="27"/>
      <c r="D793" s="27"/>
      <c r="E793" s="27"/>
      <c r="F793" s="28"/>
      <c r="G793" s="19"/>
      <c r="H793" s="19"/>
      <c r="I793" s="19"/>
      <c r="J793" s="19"/>
      <c r="K793" s="19"/>
      <c r="L793" s="19"/>
      <c r="M793" s="19"/>
      <c r="N793" s="19"/>
      <c r="O793" s="19"/>
      <c r="P793" s="19"/>
      <c r="Q793" s="19"/>
      <c r="R793" s="19"/>
      <c r="S793" s="19"/>
      <c r="T793" s="19"/>
      <c r="U793" s="19"/>
      <c r="V793" s="19"/>
      <c r="W793" s="19"/>
      <c r="X793" s="19"/>
      <c r="Y793" s="19"/>
      <c r="Z793" s="19"/>
    </row>
    <row r="794" spans="1:26" ht="15.75" customHeight="1" x14ac:dyDescent="0.25">
      <c r="A794" s="19"/>
      <c r="B794" s="19"/>
      <c r="C794" s="27"/>
      <c r="D794" s="27"/>
      <c r="E794" s="27"/>
      <c r="F794" s="28"/>
      <c r="G794" s="19"/>
      <c r="H794" s="19"/>
      <c r="I794" s="19"/>
      <c r="J794" s="19"/>
      <c r="K794" s="19"/>
      <c r="L794" s="19"/>
      <c r="M794" s="19"/>
      <c r="N794" s="19"/>
      <c r="O794" s="19"/>
      <c r="P794" s="19"/>
      <c r="Q794" s="19"/>
      <c r="R794" s="19"/>
      <c r="S794" s="19"/>
      <c r="T794" s="19"/>
      <c r="U794" s="19"/>
      <c r="V794" s="19"/>
      <c r="W794" s="19"/>
      <c r="X794" s="19"/>
      <c r="Y794" s="19"/>
      <c r="Z794" s="19"/>
    </row>
    <row r="795" spans="1:26" ht="15.75" customHeight="1" x14ac:dyDescent="0.25">
      <c r="A795" s="19"/>
      <c r="B795" s="19"/>
      <c r="C795" s="27"/>
      <c r="D795" s="27"/>
      <c r="E795" s="27"/>
      <c r="F795" s="28"/>
      <c r="G795" s="19"/>
      <c r="H795" s="19"/>
      <c r="I795" s="19"/>
      <c r="J795" s="19"/>
      <c r="K795" s="19"/>
      <c r="L795" s="19"/>
      <c r="M795" s="19"/>
      <c r="N795" s="19"/>
      <c r="O795" s="19"/>
      <c r="P795" s="19"/>
      <c r="Q795" s="19"/>
      <c r="R795" s="19"/>
      <c r="S795" s="19"/>
      <c r="T795" s="19"/>
      <c r="U795" s="19"/>
      <c r="V795" s="19"/>
      <c r="W795" s="19"/>
      <c r="X795" s="19"/>
      <c r="Y795" s="19"/>
      <c r="Z795" s="19"/>
    </row>
    <row r="796" spans="1:26" ht="15.75" customHeight="1" x14ac:dyDescent="0.25">
      <c r="A796" s="19"/>
      <c r="B796" s="19"/>
      <c r="C796" s="27"/>
      <c r="D796" s="27"/>
      <c r="E796" s="27"/>
      <c r="F796" s="28"/>
      <c r="G796" s="19"/>
      <c r="H796" s="19"/>
      <c r="I796" s="19"/>
      <c r="J796" s="19"/>
      <c r="K796" s="19"/>
      <c r="L796" s="19"/>
      <c r="M796" s="19"/>
      <c r="N796" s="19"/>
      <c r="O796" s="19"/>
      <c r="P796" s="19"/>
      <c r="Q796" s="19"/>
      <c r="R796" s="19"/>
      <c r="S796" s="19"/>
      <c r="T796" s="19"/>
      <c r="U796" s="19"/>
      <c r="V796" s="19"/>
      <c r="W796" s="19"/>
      <c r="X796" s="19"/>
      <c r="Y796" s="19"/>
      <c r="Z796" s="19"/>
    </row>
    <row r="797" spans="1:26" ht="15.75" customHeight="1" x14ac:dyDescent="0.25">
      <c r="A797" s="19"/>
      <c r="B797" s="19"/>
      <c r="C797" s="27"/>
      <c r="D797" s="27"/>
      <c r="E797" s="27"/>
      <c r="F797" s="28"/>
      <c r="G797" s="19"/>
      <c r="H797" s="19"/>
      <c r="I797" s="19"/>
      <c r="J797" s="19"/>
      <c r="K797" s="19"/>
      <c r="L797" s="19"/>
      <c r="M797" s="19"/>
      <c r="N797" s="19"/>
      <c r="O797" s="19"/>
      <c r="P797" s="19"/>
      <c r="Q797" s="19"/>
      <c r="R797" s="19"/>
      <c r="S797" s="19"/>
      <c r="T797" s="19"/>
      <c r="U797" s="19"/>
      <c r="V797" s="19"/>
      <c r="W797" s="19"/>
      <c r="X797" s="19"/>
      <c r="Y797" s="19"/>
      <c r="Z797" s="19"/>
    </row>
    <row r="798" spans="1:26" ht="15.75" customHeight="1" x14ac:dyDescent="0.25">
      <c r="A798" s="19"/>
      <c r="B798" s="19"/>
      <c r="C798" s="27"/>
      <c r="D798" s="27"/>
      <c r="E798" s="27"/>
      <c r="F798" s="28"/>
      <c r="G798" s="19"/>
      <c r="H798" s="19"/>
      <c r="I798" s="19"/>
      <c r="J798" s="19"/>
      <c r="K798" s="19"/>
      <c r="L798" s="19"/>
      <c r="M798" s="19"/>
      <c r="N798" s="19"/>
      <c r="O798" s="19"/>
      <c r="P798" s="19"/>
      <c r="Q798" s="19"/>
      <c r="R798" s="19"/>
      <c r="S798" s="19"/>
      <c r="T798" s="19"/>
      <c r="U798" s="19"/>
      <c r="V798" s="19"/>
      <c r="W798" s="19"/>
      <c r="X798" s="19"/>
      <c r="Y798" s="19"/>
      <c r="Z798" s="19"/>
    </row>
    <row r="799" spans="1:26" ht="15.75" customHeight="1" x14ac:dyDescent="0.25">
      <c r="A799" s="19"/>
      <c r="B799" s="19"/>
      <c r="C799" s="27"/>
      <c r="D799" s="27"/>
      <c r="E799" s="27"/>
      <c r="F799" s="28"/>
      <c r="G799" s="19"/>
      <c r="H799" s="19"/>
      <c r="I799" s="19"/>
      <c r="J799" s="19"/>
      <c r="K799" s="19"/>
      <c r="L799" s="19"/>
      <c r="M799" s="19"/>
      <c r="N799" s="19"/>
      <c r="O799" s="19"/>
      <c r="P799" s="19"/>
      <c r="Q799" s="19"/>
      <c r="R799" s="19"/>
      <c r="S799" s="19"/>
      <c r="T799" s="19"/>
      <c r="U799" s="19"/>
      <c r="V799" s="19"/>
      <c r="W799" s="19"/>
      <c r="X799" s="19"/>
      <c r="Y799" s="19"/>
      <c r="Z799" s="19"/>
    </row>
    <row r="800" spans="1:26" ht="15.75" customHeight="1" x14ac:dyDescent="0.25">
      <c r="A800" s="19"/>
      <c r="B800" s="19"/>
      <c r="C800" s="27"/>
      <c r="D800" s="27"/>
      <c r="E800" s="27"/>
      <c r="F800" s="28"/>
      <c r="G800" s="19"/>
      <c r="H800" s="19"/>
      <c r="I800" s="19"/>
      <c r="J800" s="19"/>
      <c r="K800" s="19"/>
      <c r="L800" s="19"/>
      <c r="M800" s="19"/>
      <c r="N800" s="19"/>
      <c r="O800" s="19"/>
      <c r="P800" s="19"/>
      <c r="Q800" s="19"/>
      <c r="R800" s="19"/>
      <c r="S800" s="19"/>
      <c r="T800" s="19"/>
      <c r="U800" s="19"/>
      <c r="V800" s="19"/>
      <c r="W800" s="19"/>
      <c r="X800" s="19"/>
      <c r="Y800" s="19"/>
      <c r="Z800" s="19"/>
    </row>
    <row r="801" spans="1:26" ht="15.75" customHeight="1" x14ac:dyDescent="0.25">
      <c r="A801" s="19"/>
      <c r="B801" s="19"/>
      <c r="C801" s="27"/>
      <c r="D801" s="27"/>
      <c r="E801" s="27"/>
      <c r="F801" s="28"/>
      <c r="G801" s="19"/>
      <c r="H801" s="19"/>
      <c r="I801" s="19"/>
      <c r="J801" s="19"/>
      <c r="K801" s="19"/>
      <c r="L801" s="19"/>
      <c r="M801" s="19"/>
      <c r="N801" s="19"/>
      <c r="O801" s="19"/>
      <c r="P801" s="19"/>
      <c r="Q801" s="19"/>
      <c r="R801" s="19"/>
      <c r="S801" s="19"/>
      <c r="T801" s="19"/>
      <c r="U801" s="19"/>
      <c r="V801" s="19"/>
      <c r="W801" s="19"/>
      <c r="X801" s="19"/>
      <c r="Y801" s="19"/>
      <c r="Z801" s="19"/>
    </row>
    <row r="802" spans="1:26" ht="15.75" customHeight="1" x14ac:dyDescent="0.25">
      <c r="A802" s="19"/>
      <c r="B802" s="19"/>
      <c r="C802" s="27"/>
      <c r="D802" s="27"/>
      <c r="E802" s="27"/>
      <c r="F802" s="28"/>
      <c r="G802" s="19"/>
      <c r="H802" s="19"/>
      <c r="I802" s="19"/>
      <c r="J802" s="19"/>
      <c r="K802" s="19"/>
      <c r="L802" s="19"/>
      <c r="M802" s="19"/>
      <c r="N802" s="19"/>
      <c r="O802" s="19"/>
      <c r="P802" s="19"/>
      <c r="Q802" s="19"/>
      <c r="R802" s="19"/>
      <c r="S802" s="19"/>
      <c r="T802" s="19"/>
      <c r="U802" s="19"/>
      <c r="V802" s="19"/>
      <c r="W802" s="19"/>
      <c r="X802" s="19"/>
      <c r="Y802" s="19"/>
      <c r="Z802" s="19"/>
    </row>
    <row r="803" spans="1:26" ht="15.75" customHeight="1" x14ac:dyDescent="0.25">
      <c r="A803" s="19"/>
      <c r="B803" s="19"/>
      <c r="C803" s="27"/>
      <c r="D803" s="27"/>
      <c r="E803" s="27"/>
      <c r="F803" s="28"/>
      <c r="G803" s="19"/>
      <c r="H803" s="19"/>
      <c r="I803" s="19"/>
      <c r="J803" s="19"/>
      <c r="K803" s="19"/>
      <c r="L803" s="19"/>
      <c r="M803" s="19"/>
      <c r="N803" s="19"/>
      <c r="O803" s="19"/>
      <c r="P803" s="19"/>
      <c r="Q803" s="19"/>
      <c r="R803" s="19"/>
      <c r="S803" s="19"/>
      <c r="T803" s="19"/>
      <c r="U803" s="19"/>
      <c r="V803" s="19"/>
      <c r="W803" s="19"/>
      <c r="X803" s="19"/>
      <c r="Y803" s="19"/>
      <c r="Z803" s="19"/>
    </row>
    <row r="804" spans="1:26" ht="15.75" customHeight="1" x14ac:dyDescent="0.25">
      <c r="A804" s="19"/>
      <c r="B804" s="19"/>
      <c r="C804" s="27"/>
      <c r="D804" s="27"/>
      <c r="E804" s="27"/>
      <c r="F804" s="28"/>
      <c r="G804" s="19"/>
      <c r="H804" s="19"/>
      <c r="I804" s="19"/>
      <c r="J804" s="19"/>
      <c r="K804" s="19"/>
      <c r="L804" s="19"/>
      <c r="M804" s="19"/>
      <c r="N804" s="19"/>
      <c r="O804" s="19"/>
      <c r="P804" s="19"/>
      <c r="Q804" s="19"/>
      <c r="R804" s="19"/>
      <c r="S804" s="19"/>
      <c r="T804" s="19"/>
      <c r="U804" s="19"/>
      <c r="V804" s="19"/>
      <c r="W804" s="19"/>
      <c r="X804" s="19"/>
      <c r="Y804" s="19"/>
      <c r="Z804" s="19"/>
    </row>
    <row r="805" spans="1:26" ht="15.75" customHeight="1" x14ac:dyDescent="0.25">
      <c r="A805" s="19"/>
      <c r="B805" s="19"/>
      <c r="C805" s="27"/>
      <c r="D805" s="27"/>
      <c r="E805" s="27"/>
      <c r="F805" s="28"/>
      <c r="G805" s="19"/>
      <c r="H805" s="19"/>
      <c r="I805" s="19"/>
      <c r="J805" s="19"/>
      <c r="K805" s="19"/>
      <c r="L805" s="19"/>
      <c r="M805" s="19"/>
      <c r="N805" s="19"/>
      <c r="O805" s="19"/>
      <c r="P805" s="19"/>
      <c r="Q805" s="19"/>
      <c r="R805" s="19"/>
      <c r="S805" s="19"/>
      <c r="T805" s="19"/>
      <c r="U805" s="19"/>
      <c r="V805" s="19"/>
      <c r="W805" s="19"/>
      <c r="X805" s="19"/>
      <c r="Y805" s="19"/>
      <c r="Z805" s="19"/>
    </row>
    <row r="806" spans="1:26" ht="15.75" customHeight="1" x14ac:dyDescent="0.25">
      <c r="A806" s="19"/>
      <c r="B806" s="19"/>
      <c r="C806" s="27"/>
      <c r="D806" s="27"/>
      <c r="E806" s="27"/>
      <c r="F806" s="28"/>
      <c r="G806" s="19"/>
      <c r="H806" s="19"/>
      <c r="I806" s="19"/>
      <c r="J806" s="19"/>
      <c r="K806" s="19"/>
      <c r="L806" s="19"/>
      <c r="M806" s="19"/>
      <c r="N806" s="19"/>
      <c r="O806" s="19"/>
      <c r="P806" s="19"/>
      <c r="Q806" s="19"/>
      <c r="R806" s="19"/>
      <c r="S806" s="19"/>
      <c r="T806" s="19"/>
      <c r="U806" s="19"/>
      <c r="V806" s="19"/>
      <c r="W806" s="19"/>
      <c r="X806" s="19"/>
      <c r="Y806" s="19"/>
      <c r="Z806" s="19"/>
    </row>
    <row r="807" spans="1:26" ht="15.75" customHeight="1" x14ac:dyDescent="0.25">
      <c r="A807" s="19"/>
      <c r="B807" s="19"/>
      <c r="C807" s="27"/>
      <c r="D807" s="27"/>
      <c r="E807" s="27"/>
      <c r="F807" s="28"/>
      <c r="G807" s="19"/>
      <c r="H807" s="19"/>
      <c r="I807" s="19"/>
      <c r="J807" s="19"/>
      <c r="K807" s="19"/>
      <c r="L807" s="19"/>
      <c r="M807" s="19"/>
      <c r="N807" s="19"/>
      <c r="O807" s="19"/>
      <c r="P807" s="19"/>
      <c r="Q807" s="19"/>
      <c r="R807" s="19"/>
      <c r="S807" s="19"/>
      <c r="T807" s="19"/>
      <c r="U807" s="19"/>
      <c r="V807" s="19"/>
      <c r="W807" s="19"/>
      <c r="X807" s="19"/>
      <c r="Y807" s="19"/>
      <c r="Z807" s="19"/>
    </row>
    <row r="808" spans="1:26" ht="15.75" customHeight="1" x14ac:dyDescent="0.25">
      <c r="A808" s="19"/>
      <c r="B808" s="19"/>
      <c r="C808" s="27"/>
      <c r="D808" s="27"/>
      <c r="E808" s="27"/>
      <c r="F808" s="28"/>
      <c r="G808" s="19"/>
      <c r="H808" s="19"/>
      <c r="I808" s="19"/>
      <c r="J808" s="19"/>
      <c r="K808" s="19"/>
      <c r="L808" s="19"/>
      <c r="M808" s="19"/>
      <c r="N808" s="19"/>
      <c r="O808" s="19"/>
      <c r="P808" s="19"/>
      <c r="Q808" s="19"/>
      <c r="R808" s="19"/>
      <c r="S808" s="19"/>
      <c r="T808" s="19"/>
      <c r="U808" s="19"/>
      <c r="V808" s="19"/>
      <c r="W808" s="19"/>
      <c r="X808" s="19"/>
      <c r="Y808" s="19"/>
      <c r="Z808" s="19"/>
    </row>
    <row r="809" spans="1:26" ht="15.75" customHeight="1" x14ac:dyDescent="0.25">
      <c r="A809" s="19"/>
      <c r="B809" s="19"/>
      <c r="C809" s="27"/>
      <c r="D809" s="27"/>
      <c r="E809" s="27"/>
      <c r="F809" s="28"/>
      <c r="G809" s="19"/>
      <c r="H809" s="19"/>
      <c r="I809" s="19"/>
      <c r="J809" s="19"/>
      <c r="K809" s="19"/>
      <c r="L809" s="19"/>
      <c r="M809" s="19"/>
      <c r="N809" s="19"/>
      <c r="O809" s="19"/>
      <c r="P809" s="19"/>
      <c r="Q809" s="19"/>
      <c r="R809" s="19"/>
      <c r="S809" s="19"/>
      <c r="T809" s="19"/>
      <c r="U809" s="19"/>
      <c r="V809" s="19"/>
      <c r="W809" s="19"/>
      <c r="X809" s="19"/>
      <c r="Y809" s="19"/>
      <c r="Z809" s="19"/>
    </row>
    <row r="810" spans="1:26" ht="15.75" customHeight="1" x14ac:dyDescent="0.25">
      <c r="A810" s="19"/>
      <c r="B810" s="19"/>
      <c r="C810" s="27"/>
      <c r="D810" s="27"/>
      <c r="E810" s="27"/>
      <c r="F810" s="28"/>
      <c r="G810" s="19"/>
      <c r="H810" s="19"/>
      <c r="I810" s="19"/>
      <c r="J810" s="19"/>
      <c r="K810" s="19"/>
      <c r="L810" s="19"/>
      <c r="M810" s="19"/>
      <c r="N810" s="19"/>
      <c r="O810" s="19"/>
      <c r="P810" s="19"/>
      <c r="Q810" s="19"/>
      <c r="R810" s="19"/>
      <c r="S810" s="19"/>
      <c r="T810" s="19"/>
      <c r="U810" s="19"/>
      <c r="V810" s="19"/>
      <c r="W810" s="19"/>
      <c r="X810" s="19"/>
      <c r="Y810" s="19"/>
      <c r="Z810" s="19"/>
    </row>
    <row r="811" spans="1:26" ht="15.75" customHeight="1" x14ac:dyDescent="0.25">
      <c r="A811" s="19"/>
      <c r="B811" s="19"/>
      <c r="C811" s="27"/>
      <c r="D811" s="27"/>
      <c r="E811" s="27"/>
      <c r="F811" s="28"/>
      <c r="G811" s="19"/>
      <c r="H811" s="19"/>
      <c r="I811" s="19"/>
      <c r="J811" s="19"/>
      <c r="K811" s="19"/>
      <c r="L811" s="19"/>
      <c r="M811" s="19"/>
      <c r="N811" s="19"/>
      <c r="O811" s="19"/>
      <c r="P811" s="19"/>
      <c r="Q811" s="19"/>
      <c r="R811" s="19"/>
      <c r="S811" s="19"/>
      <c r="T811" s="19"/>
      <c r="U811" s="19"/>
      <c r="V811" s="19"/>
      <c r="W811" s="19"/>
      <c r="X811" s="19"/>
      <c r="Y811" s="19"/>
      <c r="Z811" s="19"/>
    </row>
    <row r="812" spans="1:26" ht="15.75" customHeight="1" x14ac:dyDescent="0.25">
      <c r="A812" s="19"/>
      <c r="B812" s="19"/>
      <c r="C812" s="27"/>
      <c r="D812" s="27"/>
      <c r="E812" s="27"/>
      <c r="F812" s="28"/>
      <c r="G812" s="19"/>
      <c r="H812" s="19"/>
      <c r="I812" s="19"/>
      <c r="J812" s="19"/>
      <c r="K812" s="19"/>
      <c r="L812" s="19"/>
      <c r="M812" s="19"/>
      <c r="N812" s="19"/>
      <c r="O812" s="19"/>
      <c r="P812" s="19"/>
      <c r="Q812" s="19"/>
      <c r="R812" s="19"/>
      <c r="S812" s="19"/>
      <c r="T812" s="19"/>
      <c r="U812" s="19"/>
      <c r="V812" s="19"/>
      <c r="W812" s="19"/>
      <c r="X812" s="19"/>
      <c r="Y812" s="19"/>
      <c r="Z812" s="19"/>
    </row>
    <row r="813" spans="1:26" ht="15.75" customHeight="1" x14ac:dyDescent="0.25">
      <c r="A813" s="19"/>
      <c r="B813" s="19"/>
      <c r="C813" s="27"/>
      <c r="D813" s="27"/>
      <c r="E813" s="27"/>
      <c r="F813" s="28"/>
      <c r="G813" s="19"/>
      <c r="H813" s="19"/>
      <c r="I813" s="19"/>
      <c r="J813" s="19"/>
      <c r="K813" s="19"/>
      <c r="L813" s="19"/>
      <c r="M813" s="19"/>
      <c r="N813" s="19"/>
      <c r="O813" s="19"/>
      <c r="P813" s="19"/>
      <c r="Q813" s="19"/>
      <c r="R813" s="19"/>
      <c r="S813" s="19"/>
      <c r="T813" s="19"/>
      <c r="U813" s="19"/>
      <c r="V813" s="19"/>
      <c r="W813" s="19"/>
      <c r="X813" s="19"/>
      <c r="Y813" s="19"/>
      <c r="Z813" s="19"/>
    </row>
    <row r="814" spans="1:26" ht="15.75" customHeight="1" x14ac:dyDescent="0.25">
      <c r="A814" s="19"/>
      <c r="B814" s="19"/>
      <c r="C814" s="27"/>
      <c r="D814" s="27"/>
      <c r="E814" s="27"/>
      <c r="F814" s="28"/>
      <c r="G814" s="19"/>
      <c r="H814" s="19"/>
      <c r="I814" s="19"/>
      <c r="J814" s="19"/>
      <c r="K814" s="19"/>
      <c r="L814" s="19"/>
      <c r="M814" s="19"/>
      <c r="N814" s="19"/>
      <c r="O814" s="19"/>
      <c r="P814" s="19"/>
      <c r="Q814" s="19"/>
      <c r="R814" s="19"/>
      <c r="S814" s="19"/>
      <c r="T814" s="19"/>
      <c r="U814" s="19"/>
      <c r="V814" s="19"/>
      <c r="W814" s="19"/>
      <c r="X814" s="19"/>
      <c r="Y814" s="19"/>
      <c r="Z814" s="19"/>
    </row>
    <row r="815" spans="1:26" ht="15.75" customHeight="1" x14ac:dyDescent="0.25">
      <c r="A815" s="19"/>
      <c r="B815" s="19"/>
      <c r="C815" s="27"/>
      <c r="D815" s="27"/>
      <c r="E815" s="27"/>
      <c r="F815" s="28"/>
      <c r="G815" s="19"/>
      <c r="H815" s="19"/>
      <c r="I815" s="19"/>
      <c r="J815" s="19"/>
      <c r="K815" s="19"/>
      <c r="L815" s="19"/>
      <c r="M815" s="19"/>
      <c r="N815" s="19"/>
      <c r="O815" s="19"/>
      <c r="P815" s="19"/>
      <c r="Q815" s="19"/>
      <c r="R815" s="19"/>
      <c r="S815" s="19"/>
      <c r="T815" s="19"/>
      <c r="U815" s="19"/>
      <c r="V815" s="19"/>
      <c r="W815" s="19"/>
      <c r="X815" s="19"/>
      <c r="Y815" s="19"/>
      <c r="Z815" s="19"/>
    </row>
    <row r="816" spans="1:26" ht="15.75" customHeight="1" x14ac:dyDescent="0.25">
      <c r="A816" s="19"/>
      <c r="B816" s="19"/>
      <c r="C816" s="27"/>
      <c r="D816" s="27"/>
      <c r="E816" s="27"/>
      <c r="F816" s="28"/>
      <c r="G816" s="19"/>
      <c r="H816" s="19"/>
      <c r="I816" s="19"/>
      <c r="J816" s="19"/>
      <c r="K816" s="19"/>
      <c r="L816" s="19"/>
      <c r="M816" s="19"/>
      <c r="N816" s="19"/>
      <c r="O816" s="19"/>
      <c r="P816" s="19"/>
      <c r="Q816" s="19"/>
      <c r="R816" s="19"/>
      <c r="S816" s="19"/>
      <c r="T816" s="19"/>
      <c r="U816" s="19"/>
      <c r="V816" s="19"/>
      <c r="W816" s="19"/>
      <c r="X816" s="19"/>
      <c r="Y816" s="19"/>
      <c r="Z816" s="19"/>
    </row>
    <row r="817" spans="1:26" ht="15.75" customHeight="1" x14ac:dyDescent="0.25">
      <c r="A817" s="19"/>
      <c r="B817" s="19"/>
      <c r="C817" s="27"/>
      <c r="D817" s="27"/>
      <c r="E817" s="27"/>
      <c r="F817" s="28"/>
      <c r="G817" s="19"/>
      <c r="H817" s="19"/>
      <c r="I817" s="19"/>
      <c r="J817" s="19"/>
      <c r="K817" s="19"/>
      <c r="L817" s="19"/>
      <c r="M817" s="19"/>
      <c r="N817" s="19"/>
      <c r="O817" s="19"/>
      <c r="P817" s="19"/>
      <c r="Q817" s="19"/>
      <c r="R817" s="19"/>
      <c r="S817" s="19"/>
      <c r="T817" s="19"/>
      <c r="U817" s="19"/>
      <c r="V817" s="19"/>
      <c r="W817" s="19"/>
      <c r="X817" s="19"/>
      <c r="Y817" s="19"/>
      <c r="Z817" s="19"/>
    </row>
    <row r="818" spans="1:26" ht="15.75" customHeight="1" x14ac:dyDescent="0.25">
      <c r="A818" s="19"/>
      <c r="B818" s="19"/>
      <c r="C818" s="27"/>
      <c r="D818" s="27"/>
      <c r="E818" s="27"/>
      <c r="F818" s="28"/>
      <c r="G818" s="19"/>
      <c r="H818" s="19"/>
      <c r="I818" s="19"/>
      <c r="J818" s="19"/>
      <c r="K818" s="19"/>
      <c r="L818" s="19"/>
      <c r="M818" s="19"/>
      <c r="N818" s="19"/>
      <c r="O818" s="19"/>
      <c r="P818" s="19"/>
      <c r="Q818" s="19"/>
      <c r="R818" s="19"/>
      <c r="S818" s="19"/>
      <c r="T818" s="19"/>
      <c r="U818" s="19"/>
      <c r="V818" s="19"/>
      <c r="W818" s="19"/>
      <c r="X818" s="19"/>
      <c r="Y818" s="19"/>
      <c r="Z818" s="19"/>
    </row>
    <row r="819" spans="1:26" ht="15.75" customHeight="1" x14ac:dyDescent="0.25">
      <c r="A819" s="19"/>
      <c r="B819" s="19"/>
      <c r="C819" s="27"/>
      <c r="D819" s="27"/>
      <c r="E819" s="27"/>
      <c r="F819" s="28"/>
      <c r="G819" s="19"/>
      <c r="H819" s="19"/>
      <c r="I819" s="19"/>
      <c r="J819" s="19"/>
      <c r="K819" s="19"/>
      <c r="L819" s="19"/>
      <c r="M819" s="19"/>
      <c r="N819" s="19"/>
      <c r="O819" s="19"/>
      <c r="P819" s="19"/>
      <c r="Q819" s="19"/>
      <c r="R819" s="19"/>
      <c r="S819" s="19"/>
      <c r="T819" s="19"/>
      <c r="U819" s="19"/>
      <c r="V819" s="19"/>
      <c r="W819" s="19"/>
      <c r="X819" s="19"/>
      <c r="Y819" s="19"/>
      <c r="Z819" s="19"/>
    </row>
    <row r="820" spans="1:26" ht="15.75" customHeight="1" x14ac:dyDescent="0.25">
      <c r="A820" s="19"/>
      <c r="B820" s="19"/>
      <c r="C820" s="27"/>
      <c r="D820" s="27"/>
      <c r="E820" s="27"/>
      <c r="F820" s="28"/>
      <c r="G820" s="19"/>
      <c r="H820" s="19"/>
      <c r="I820" s="19"/>
      <c r="J820" s="19"/>
      <c r="K820" s="19"/>
      <c r="L820" s="19"/>
      <c r="M820" s="19"/>
      <c r="N820" s="19"/>
      <c r="O820" s="19"/>
      <c r="P820" s="19"/>
      <c r="Q820" s="19"/>
      <c r="R820" s="19"/>
      <c r="S820" s="19"/>
      <c r="T820" s="19"/>
      <c r="U820" s="19"/>
      <c r="V820" s="19"/>
      <c r="W820" s="19"/>
      <c r="X820" s="19"/>
      <c r="Y820" s="19"/>
      <c r="Z820" s="19"/>
    </row>
    <row r="821" spans="1:26" ht="15.75" customHeight="1" x14ac:dyDescent="0.25">
      <c r="A821" s="19"/>
      <c r="B821" s="19"/>
      <c r="C821" s="27"/>
      <c r="D821" s="27"/>
      <c r="E821" s="27"/>
      <c r="F821" s="28"/>
      <c r="G821" s="19"/>
      <c r="H821" s="19"/>
      <c r="I821" s="19"/>
      <c r="J821" s="19"/>
      <c r="K821" s="19"/>
      <c r="L821" s="19"/>
      <c r="M821" s="19"/>
      <c r="N821" s="19"/>
      <c r="O821" s="19"/>
      <c r="P821" s="19"/>
      <c r="Q821" s="19"/>
      <c r="R821" s="19"/>
      <c r="S821" s="19"/>
      <c r="T821" s="19"/>
      <c r="U821" s="19"/>
      <c r="V821" s="19"/>
      <c r="W821" s="19"/>
      <c r="X821" s="19"/>
      <c r="Y821" s="19"/>
      <c r="Z821" s="19"/>
    </row>
    <row r="822" spans="1:26" ht="15.75" customHeight="1" x14ac:dyDescent="0.25">
      <c r="A822" s="19"/>
      <c r="B822" s="19"/>
      <c r="C822" s="27"/>
      <c r="D822" s="27"/>
      <c r="E822" s="27"/>
      <c r="F822" s="28"/>
      <c r="G822" s="19"/>
      <c r="H822" s="19"/>
      <c r="I822" s="19"/>
      <c r="J822" s="19"/>
      <c r="K822" s="19"/>
      <c r="L822" s="19"/>
      <c r="M822" s="19"/>
      <c r="N822" s="19"/>
      <c r="O822" s="19"/>
      <c r="P822" s="19"/>
      <c r="Q822" s="19"/>
      <c r="R822" s="19"/>
      <c r="S822" s="19"/>
      <c r="T822" s="19"/>
      <c r="U822" s="19"/>
      <c r="V822" s="19"/>
      <c r="W822" s="19"/>
      <c r="X822" s="19"/>
      <c r="Y822" s="19"/>
      <c r="Z822" s="19"/>
    </row>
    <row r="823" spans="1:26" ht="15.75" customHeight="1" x14ac:dyDescent="0.25">
      <c r="A823" s="19"/>
      <c r="B823" s="19"/>
      <c r="C823" s="27"/>
      <c r="D823" s="27"/>
      <c r="E823" s="27"/>
      <c r="F823" s="28"/>
      <c r="G823" s="19"/>
      <c r="H823" s="19"/>
      <c r="I823" s="19"/>
      <c r="J823" s="19"/>
      <c r="K823" s="19"/>
      <c r="L823" s="19"/>
      <c r="M823" s="19"/>
      <c r="N823" s="19"/>
      <c r="O823" s="19"/>
      <c r="P823" s="19"/>
      <c r="Q823" s="19"/>
      <c r="R823" s="19"/>
      <c r="S823" s="19"/>
      <c r="T823" s="19"/>
      <c r="U823" s="19"/>
      <c r="V823" s="19"/>
      <c r="W823" s="19"/>
      <c r="X823" s="19"/>
      <c r="Y823" s="19"/>
      <c r="Z823" s="19"/>
    </row>
    <row r="824" spans="1:26" ht="15.75" customHeight="1" x14ac:dyDescent="0.25">
      <c r="A824" s="19"/>
      <c r="B824" s="19"/>
      <c r="C824" s="27"/>
      <c r="D824" s="27"/>
      <c r="E824" s="27"/>
      <c r="F824" s="28"/>
      <c r="G824" s="19"/>
      <c r="H824" s="19"/>
      <c r="I824" s="19"/>
      <c r="J824" s="19"/>
      <c r="K824" s="19"/>
      <c r="L824" s="19"/>
      <c r="M824" s="19"/>
      <c r="N824" s="19"/>
      <c r="O824" s="19"/>
      <c r="P824" s="19"/>
      <c r="Q824" s="19"/>
      <c r="R824" s="19"/>
      <c r="S824" s="19"/>
      <c r="T824" s="19"/>
      <c r="U824" s="19"/>
      <c r="V824" s="19"/>
      <c r="W824" s="19"/>
      <c r="X824" s="19"/>
      <c r="Y824" s="19"/>
      <c r="Z824" s="19"/>
    </row>
    <row r="825" spans="1:26" ht="15.75" customHeight="1" x14ac:dyDescent="0.25">
      <c r="A825" s="19"/>
      <c r="B825" s="19"/>
      <c r="C825" s="27"/>
      <c r="D825" s="27"/>
      <c r="E825" s="27"/>
      <c r="F825" s="28"/>
      <c r="G825" s="19"/>
      <c r="H825" s="19"/>
      <c r="I825" s="19"/>
      <c r="J825" s="19"/>
      <c r="K825" s="19"/>
      <c r="L825" s="19"/>
      <c r="M825" s="19"/>
      <c r="N825" s="19"/>
      <c r="O825" s="19"/>
      <c r="P825" s="19"/>
      <c r="Q825" s="19"/>
      <c r="R825" s="19"/>
      <c r="S825" s="19"/>
      <c r="T825" s="19"/>
      <c r="U825" s="19"/>
      <c r="V825" s="19"/>
      <c r="W825" s="19"/>
      <c r="X825" s="19"/>
      <c r="Y825" s="19"/>
      <c r="Z825" s="19"/>
    </row>
    <row r="826" spans="1:26" ht="15.75" customHeight="1" x14ac:dyDescent="0.25">
      <c r="A826" s="19"/>
      <c r="B826" s="19"/>
      <c r="C826" s="27"/>
      <c r="D826" s="27"/>
      <c r="E826" s="27"/>
      <c r="F826" s="28"/>
      <c r="G826" s="19"/>
      <c r="H826" s="19"/>
      <c r="I826" s="19"/>
      <c r="J826" s="19"/>
      <c r="K826" s="19"/>
      <c r="L826" s="19"/>
      <c r="M826" s="19"/>
      <c r="N826" s="19"/>
      <c r="O826" s="19"/>
      <c r="P826" s="19"/>
      <c r="Q826" s="19"/>
      <c r="R826" s="19"/>
      <c r="S826" s="19"/>
      <c r="T826" s="19"/>
      <c r="U826" s="19"/>
      <c r="V826" s="19"/>
      <c r="W826" s="19"/>
      <c r="X826" s="19"/>
      <c r="Y826" s="19"/>
      <c r="Z826" s="19"/>
    </row>
    <row r="827" spans="1:26" ht="15.75" customHeight="1" x14ac:dyDescent="0.25">
      <c r="A827" s="19"/>
      <c r="B827" s="19"/>
      <c r="C827" s="27"/>
      <c r="D827" s="27"/>
      <c r="E827" s="27"/>
      <c r="F827" s="28"/>
      <c r="G827" s="19"/>
      <c r="H827" s="19"/>
      <c r="I827" s="19"/>
      <c r="J827" s="19"/>
      <c r="K827" s="19"/>
      <c r="L827" s="19"/>
      <c r="M827" s="19"/>
      <c r="N827" s="19"/>
      <c r="O827" s="19"/>
      <c r="P827" s="19"/>
      <c r="Q827" s="19"/>
      <c r="R827" s="19"/>
      <c r="S827" s="19"/>
      <c r="T827" s="19"/>
      <c r="U827" s="19"/>
      <c r="V827" s="19"/>
      <c r="W827" s="19"/>
      <c r="X827" s="19"/>
      <c r="Y827" s="19"/>
      <c r="Z827" s="19"/>
    </row>
    <row r="828" spans="1:26" ht="15.75" customHeight="1" x14ac:dyDescent="0.25">
      <c r="A828" s="19"/>
      <c r="B828" s="19"/>
      <c r="C828" s="27"/>
      <c r="D828" s="27"/>
      <c r="E828" s="27"/>
      <c r="F828" s="28"/>
      <c r="G828" s="19"/>
      <c r="H828" s="19"/>
      <c r="I828" s="19"/>
      <c r="J828" s="19"/>
      <c r="K828" s="19"/>
      <c r="L828" s="19"/>
      <c r="M828" s="19"/>
      <c r="N828" s="19"/>
      <c r="O828" s="19"/>
      <c r="P828" s="19"/>
      <c r="Q828" s="19"/>
      <c r="R828" s="19"/>
      <c r="S828" s="19"/>
      <c r="T828" s="19"/>
      <c r="U828" s="19"/>
      <c r="V828" s="19"/>
      <c r="W828" s="19"/>
      <c r="X828" s="19"/>
      <c r="Y828" s="19"/>
      <c r="Z828" s="19"/>
    </row>
    <row r="829" spans="1:26" ht="15.75" customHeight="1" x14ac:dyDescent="0.25">
      <c r="A829" s="19"/>
      <c r="B829" s="19"/>
      <c r="C829" s="27"/>
      <c r="D829" s="27"/>
      <c r="E829" s="27"/>
      <c r="F829" s="28"/>
      <c r="G829" s="19"/>
      <c r="H829" s="19"/>
      <c r="I829" s="19"/>
      <c r="J829" s="19"/>
      <c r="K829" s="19"/>
      <c r="L829" s="19"/>
      <c r="M829" s="19"/>
      <c r="N829" s="19"/>
      <c r="O829" s="19"/>
      <c r="P829" s="19"/>
      <c r="Q829" s="19"/>
      <c r="R829" s="19"/>
      <c r="S829" s="19"/>
      <c r="T829" s="19"/>
      <c r="U829" s="19"/>
      <c r="V829" s="19"/>
      <c r="W829" s="19"/>
      <c r="X829" s="19"/>
      <c r="Y829" s="19"/>
      <c r="Z829" s="19"/>
    </row>
    <row r="830" spans="1:26" ht="15.75" customHeight="1" x14ac:dyDescent="0.25">
      <c r="A830" s="19"/>
      <c r="B830" s="19"/>
      <c r="C830" s="27"/>
      <c r="D830" s="27"/>
      <c r="E830" s="27"/>
      <c r="F830" s="28"/>
      <c r="G830" s="19"/>
      <c r="H830" s="19"/>
      <c r="I830" s="19"/>
      <c r="J830" s="19"/>
      <c r="K830" s="19"/>
      <c r="L830" s="19"/>
      <c r="M830" s="19"/>
      <c r="N830" s="19"/>
      <c r="O830" s="19"/>
      <c r="P830" s="19"/>
      <c r="Q830" s="19"/>
      <c r="R830" s="19"/>
      <c r="S830" s="19"/>
      <c r="T830" s="19"/>
      <c r="U830" s="19"/>
      <c r="V830" s="19"/>
      <c r="W830" s="19"/>
      <c r="X830" s="19"/>
      <c r="Y830" s="19"/>
      <c r="Z830" s="19"/>
    </row>
    <row r="831" spans="1:26" ht="15.75" customHeight="1" x14ac:dyDescent="0.25">
      <c r="A831" s="19"/>
      <c r="B831" s="19"/>
      <c r="C831" s="27"/>
      <c r="D831" s="27"/>
      <c r="E831" s="27"/>
      <c r="F831" s="28"/>
      <c r="G831" s="19"/>
      <c r="H831" s="19"/>
      <c r="I831" s="19"/>
      <c r="J831" s="19"/>
      <c r="K831" s="19"/>
      <c r="L831" s="19"/>
      <c r="M831" s="19"/>
      <c r="N831" s="19"/>
      <c r="O831" s="19"/>
      <c r="P831" s="19"/>
      <c r="Q831" s="19"/>
      <c r="R831" s="19"/>
      <c r="S831" s="19"/>
      <c r="T831" s="19"/>
      <c r="U831" s="19"/>
      <c r="V831" s="19"/>
      <c r="W831" s="19"/>
      <c r="X831" s="19"/>
      <c r="Y831" s="19"/>
      <c r="Z831" s="19"/>
    </row>
    <row r="832" spans="1:26" ht="15.75" customHeight="1" x14ac:dyDescent="0.25">
      <c r="A832" s="19"/>
      <c r="B832" s="19"/>
      <c r="C832" s="27"/>
      <c r="D832" s="27"/>
      <c r="E832" s="27"/>
      <c r="F832" s="28"/>
      <c r="G832" s="19"/>
      <c r="H832" s="19"/>
      <c r="I832" s="19"/>
      <c r="J832" s="19"/>
      <c r="K832" s="19"/>
      <c r="L832" s="19"/>
      <c r="M832" s="19"/>
      <c r="N832" s="19"/>
      <c r="O832" s="19"/>
      <c r="P832" s="19"/>
      <c r="Q832" s="19"/>
      <c r="R832" s="19"/>
      <c r="S832" s="19"/>
      <c r="T832" s="19"/>
      <c r="U832" s="19"/>
      <c r="V832" s="19"/>
      <c r="W832" s="19"/>
      <c r="X832" s="19"/>
      <c r="Y832" s="19"/>
      <c r="Z832" s="19"/>
    </row>
    <row r="833" spans="1:26" ht="15.75" customHeight="1" x14ac:dyDescent="0.25">
      <c r="A833" s="19"/>
      <c r="B833" s="19"/>
      <c r="C833" s="27"/>
      <c r="D833" s="27"/>
      <c r="E833" s="27"/>
      <c r="F833" s="28"/>
      <c r="G833" s="19"/>
      <c r="H833" s="19"/>
      <c r="I833" s="19"/>
      <c r="J833" s="19"/>
      <c r="K833" s="19"/>
      <c r="L833" s="19"/>
      <c r="M833" s="19"/>
      <c r="N833" s="19"/>
      <c r="O833" s="19"/>
      <c r="P833" s="19"/>
      <c r="Q833" s="19"/>
      <c r="R833" s="19"/>
      <c r="S833" s="19"/>
      <c r="T833" s="19"/>
      <c r="U833" s="19"/>
      <c r="V833" s="19"/>
      <c r="W833" s="19"/>
      <c r="X833" s="19"/>
      <c r="Y833" s="19"/>
      <c r="Z833" s="19"/>
    </row>
    <row r="834" spans="1:26" ht="15.75" customHeight="1" x14ac:dyDescent="0.25">
      <c r="A834" s="19"/>
      <c r="B834" s="19"/>
      <c r="C834" s="27"/>
      <c r="D834" s="27"/>
      <c r="E834" s="27"/>
      <c r="F834" s="28"/>
      <c r="G834" s="19"/>
      <c r="H834" s="19"/>
      <c r="I834" s="19"/>
      <c r="J834" s="19"/>
      <c r="K834" s="19"/>
      <c r="L834" s="19"/>
      <c r="M834" s="19"/>
      <c r="N834" s="19"/>
      <c r="O834" s="19"/>
      <c r="P834" s="19"/>
      <c r="Q834" s="19"/>
      <c r="R834" s="19"/>
      <c r="S834" s="19"/>
      <c r="T834" s="19"/>
      <c r="U834" s="19"/>
      <c r="V834" s="19"/>
      <c r="W834" s="19"/>
      <c r="X834" s="19"/>
      <c r="Y834" s="19"/>
      <c r="Z834" s="19"/>
    </row>
    <row r="835" spans="1:26" ht="15.75" customHeight="1" x14ac:dyDescent="0.25">
      <c r="A835" s="19"/>
      <c r="B835" s="19"/>
      <c r="C835" s="27"/>
      <c r="D835" s="27"/>
      <c r="E835" s="27"/>
      <c r="F835" s="28"/>
      <c r="G835" s="19"/>
      <c r="H835" s="19"/>
      <c r="I835" s="19"/>
      <c r="J835" s="19"/>
      <c r="K835" s="19"/>
      <c r="L835" s="19"/>
      <c r="M835" s="19"/>
      <c r="N835" s="19"/>
      <c r="O835" s="19"/>
      <c r="P835" s="19"/>
      <c r="Q835" s="19"/>
      <c r="R835" s="19"/>
      <c r="S835" s="19"/>
      <c r="T835" s="19"/>
      <c r="U835" s="19"/>
      <c r="V835" s="19"/>
      <c r="W835" s="19"/>
      <c r="X835" s="19"/>
      <c r="Y835" s="19"/>
      <c r="Z835" s="19"/>
    </row>
    <row r="836" spans="1:26" ht="15.75" customHeight="1" x14ac:dyDescent="0.25">
      <c r="A836" s="19"/>
      <c r="B836" s="19"/>
      <c r="C836" s="27"/>
      <c r="D836" s="27"/>
      <c r="E836" s="27"/>
      <c r="F836" s="28"/>
      <c r="G836" s="19"/>
      <c r="H836" s="19"/>
      <c r="I836" s="19"/>
      <c r="J836" s="19"/>
      <c r="K836" s="19"/>
      <c r="L836" s="19"/>
      <c r="M836" s="19"/>
      <c r="N836" s="19"/>
      <c r="O836" s="19"/>
      <c r="P836" s="19"/>
      <c r="Q836" s="19"/>
      <c r="R836" s="19"/>
      <c r="S836" s="19"/>
      <c r="T836" s="19"/>
      <c r="U836" s="19"/>
      <c r="V836" s="19"/>
      <c r="W836" s="19"/>
      <c r="X836" s="19"/>
      <c r="Y836" s="19"/>
      <c r="Z836" s="19"/>
    </row>
    <row r="837" spans="1:26" ht="15.75" customHeight="1" x14ac:dyDescent="0.25">
      <c r="A837" s="19"/>
      <c r="B837" s="19"/>
      <c r="C837" s="27"/>
      <c r="D837" s="27"/>
      <c r="E837" s="27"/>
      <c r="F837" s="28"/>
      <c r="G837" s="19"/>
      <c r="H837" s="19"/>
      <c r="I837" s="19"/>
      <c r="J837" s="19"/>
      <c r="K837" s="19"/>
      <c r="L837" s="19"/>
      <c r="M837" s="19"/>
      <c r="N837" s="19"/>
      <c r="O837" s="19"/>
      <c r="P837" s="19"/>
      <c r="Q837" s="19"/>
      <c r="R837" s="19"/>
      <c r="S837" s="19"/>
      <c r="T837" s="19"/>
      <c r="U837" s="19"/>
      <c r="V837" s="19"/>
      <c r="W837" s="19"/>
      <c r="X837" s="19"/>
      <c r="Y837" s="19"/>
      <c r="Z837" s="19"/>
    </row>
    <row r="838" spans="1:26" ht="15.75" customHeight="1" x14ac:dyDescent="0.25">
      <c r="A838" s="19"/>
      <c r="B838" s="19"/>
      <c r="C838" s="27"/>
      <c r="D838" s="27"/>
      <c r="E838" s="27"/>
      <c r="F838" s="28"/>
      <c r="G838" s="19"/>
      <c r="H838" s="19"/>
      <c r="I838" s="19"/>
      <c r="J838" s="19"/>
      <c r="K838" s="19"/>
      <c r="L838" s="19"/>
      <c r="M838" s="19"/>
      <c r="N838" s="19"/>
      <c r="O838" s="19"/>
      <c r="P838" s="19"/>
      <c r="Q838" s="19"/>
      <c r="R838" s="19"/>
      <c r="S838" s="19"/>
      <c r="T838" s="19"/>
      <c r="U838" s="19"/>
      <c r="V838" s="19"/>
      <c r="W838" s="19"/>
      <c r="X838" s="19"/>
      <c r="Y838" s="19"/>
      <c r="Z838" s="19"/>
    </row>
    <row r="839" spans="1:26" ht="15.75" customHeight="1" x14ac:dyDescent="0.25">
      <c r="A839" s="19"/>
      <c r="B839" s="19"/>
      <c r="C839" s="27"/>
      <c r="D839" s="27"/>
      <c r="E839" s="27"/>
      <c r="F839" s="28"/>
      <c r="G839" s="19"/>
      <c r="H839" s="19"/>
      <c r="I839" s="19"/>
      <c r="J839" s="19"/>
      <c r="K839" s="19"/>
      <c r="L839" s="19"/>
      <c r="M839" s="19"/>
      <c r="N839" s="19"/>
      <c r="O839" s="19"/>
      <c r="P839" s="19"/>
      <c r="Q839" s="19"/>
      <c r="R839" s="19"/>
      <c r="S839" s="19"/>
      <c r="T839" s="19"/>
      <c r="U839" s="19"/>
      <c r="V839" s="19"/>
      <c r="W839" s="19"/>
      <c r="X839" s="19"/>
      <c r="Y839" s="19"/>
      <c r="Z839" s="19"/>
    </row>
    <row r="840" spans="1:26" ht="15.75" customHeight="1" x14ac:dyDescent="0.25">
      <c r="A840" s="19"/>
      <c r="B840" s="19"/>
      <c r="C840" s="27"/>
      <c r="D840" s="27"/>
      <c r="E840" s="27"/>
      <c r="F840" s="28"/>
      <c r="G840" s="19"/>
      <c r="H840" s="19"/>
      <c r="I840" s="19"/>
      <c r="J840" s="19"/>
      <c r="K840" s="19"/>
      <c r="L840" s="19"/>
      <c r="M840" s="19"/>
      <c r="N840" s="19"/>
      <c r="O840" s="19"/>
      <c r="P840" s="19"/>
      <c r="Q840" s="19"/>
      <c r="R840" s="19"/>
      <c r="S840" s="19"/>
      <c r="T840" s="19"/>
      <c r="U840" s="19"/>
      <c r="V840" s="19"/>
      <c r="W840" s="19"/>
      <c r="X840" s="19"/>
      <c r="Y840" s="19"/>
      <c r="Z840" s="19"/>
    </row>
    <row r="841" spans="1:26" ht="15.75" customHeight="1" x14ac:dyDescent="0.25">
      <c r="A841" s="19"/>
      <c r="B841" s="19"/>
      <c r="C841" s="27"/>
      <c r="D841" s="27"/>
      <c r="E841" s="27"/>
      <c r="F841" s="28"/>
      <c r="G841" s="19"/>
      <c r="H841" s="19"/>
      <c r="I841" s="19"/>
      <c r="J841" s="19"/>
      <c r="K841" s="19"/>
      <c r="L841" s="19"/>
      <c r="M841" s="19"/>
      <c r="N841" s="19"/>
      <c r="O841" s="19"/>
      <c r="P841" s="19"/>
      <c r="Q841" s="19"/>
      <c r="R841" s="19"/>
      <c r="S841" s="19"/>
      <c r="T841" s="19"/>
      <c r="U841" s="19"/>
      <c r="V841" s="19"/>
      <c r="W841" s="19"/>
      <c r="X841" s="19"/>
      <c r="Y841" s="19"/>
      <c r="Z841" s="19"/>
    </row>
    <row r="842" spans="1:26" ht="15.75" customHeight="1" x14ac:dyDescent="0.25">
      <c r="A842" s="19"/>
      <c r="B842" s="19"/>
      <c r="C842" s="27"/>
      <c r="D842" s="27"/>
      <c r="E842" s="27"/>
      <c r="F842" s="28"/>
      <c r="G842" s="19"/>
      <c r="H842" s="19"/>
      <c r="I842" s="19"/>
      <c r="J842" s="19"/>
      <c r="K842" s="19"/>
      <c r="L842" s="19"/>
      <c r="M842" s="19"/>
      <c r="N842" s="19"/>
      <c r="O842" s="19"/>
      <c r="P842" s="19"/>
      <c r="Q842" s="19"/>
      <c r="R842" s="19"/>
      <c r="S842" s="19"/>
      <c r="T842" s="19"/>
      <c r="U842" s="19"/>
      <c r="V842" s="19"/>
      <c r="W842" s="19"/>
      <c r="X842" s="19"/>
      <c r="Y842" s="19"/>
      <c r="Z842" s="19"/>
    </row>
    <row r="843" spans="1:26" ht="15.75" customHeight="1" x14ac:dyDescent="0.25">
      <c r="A843" s="19"/>
      <c r="B843" s="19"/>
      <c r="C843" s="27"/>
      <c r="D843" s="27"/>
      <c r="E843" s="27"/>
      <c r="F843" s="28"/>
      <c r="G843" s="19"/>
      <c r="H843" s="19"/>
      <c r="I843" s="19"/>
      <c r="J843" s="19"/>
      <c r="K843" s="19"/>
      <c r="L843" s="19"/>
      <c r="M843" s="19"/>
      <c r="N843" s="19"/>
      <c r="O843" s="19"/>
      <c r="P843" s="19"/>
      <c r="Q843" s="19"/>
      <c r="R843" s="19"/>
      <c r="S843" s="19"/>
      <c r="T843" s="19"/>
      <c r="U843" s="19"/>
      <c r="V843" s="19"/>
      <c r="W843" s="19"/>
      <c r="X843" s="19"/>
      <c r="Y843" s="19"/>
      <c r="Z843" s="19"/>
    </row>
    <row r="844" spans="1:26" ht="15.75" customHeight="1" x14ac:dyDescent="0.25">
      <c r="A844" s="19"/>
      <c r="B844" s="19"/>
      <c r="C844" s="27"/>
      <c r="D844" s="27"/>
      <c r="E844" s="27"/>
      <c r="F844" s="28"/>
      <c r="G844" s="19"/>
      <c r="H844" s="19"/>
      <c r="I844" s="19"/>
      <c r="J844" s="19"/>
      <c r="K844" s="19"/>
      <c r="L844" s="19"/>
      <c r="M844" s="19"/>
      <c r="N844" s="19"/>
      <c r="O844" s="19"/>
      <c r="P844" s="19"/>
      <c r="Q844" s="19"/>
      <c r="R844" s="19"/>
      <c r="S844" s="19"/>
      <c r="T844" s="19"/>
      <c r="U844" s="19"/>
      <c r="V844" s="19"/>
      <c r="W844" s="19"/>
      <c r="X844" s="19"/>
      <c r="Y844" s="19"/>
      <c r="Z844" s="19"/>
    </row>
    <row r="845" spans="1:26" ht="15.75" customHeight="1" x14ac:dyDescent="0.25">
      <c r="A845" s="19"/>
      <c r="B845" s="19"/>
      <c r="C845" s="27"/>
      <c r="D845" s="27"/>
      <c r="E845" s="27"/>
      <c r="F845" s="28"/>
      <c r="G845" s="19"/>
      <c r="H845" s="19"/>
      <c r="I845" s="19"/>
      <c r="J845" s="19"/>
      <c r="K845" s="19"/>
      <c r="L845" s="19"/>
      <c r="M845" s="19"/>
      <c r="N845" s="19"/>
      <c r="O845" s="19"/>
      <c r="P845" s="19"/>
      <c r="Q845" s="19"/>
      <c r="R845" s="19"/>
      <c r="S845" s="19"/>
      <c r="T845" s="19"/>
      <c r="U845" s="19"/>
      <c r="V845" s="19"/>
      <c r="W845" s="19"/>
      <c r="X845" s="19"/>
      <c r="Y845" s="19"/>
      <c r="Z845" s="19"/>
    </row>
    <row r="846" spans="1:26" ht="15.75" customHeight="1" x14ac:dyDescent="0.25">
      <c r="A846" s="19"/>
      <c r="B846" s="19"/>
      <c r="C846" s="27"/>
      <c r="D846" s="27"/>
      <c r="E846" s="27"/>
      <c r="F846" s="28"/>
      <c r="G846" s="19"/>
      <c r="H846" s="19"/>
      <c r="I846" s="19"/>
      <c r="J846" s="19"/>
      <c r="K846" s="19"/>
      <c r="L846" s="19"/>
      <c r="M846" s="19"/>
      <c r="N846" s="19"/>
      <c r="O846" s="19"/>
      <c r="P846" s="19"/>
      <c r="Q846" s="19"/>
      <c r="R846" s="19"/>
      <c r="S846" s="19"/>
      <c r="T846" s="19"/>
      <c r="U846" s="19"/>
      <c r="V846" s="19"/>
      <c r="W846" s="19"/>
      <c r="X846" s="19"/>
      <c r="Y846" s="19"/>
      <c r="Z846" s="19"/>
    </row>
    <row r="847" spans="1:26" ht="15.75" customHeight="1" x14ac:dyDescent="0.25">
      <c r="A847" s="19"/>
      <c r="B847" s="19"/>
      <c r="C847" s="27"/>
      <c r="D847" s="27"/>
      <c r="E847" s="27"/>
      <c r="F847" s="28"/>
      <c r="G847" s="19"/>
      <c r="H847" s="19"/>
      <c r="I847" s="19"/>
      <c r="J847" s="19"/>
      <c r="K847" s="19"/>
      <c r="L847" s="19"/>
      <c r="M847" s="19"/>
      <c r="N847" s="19"/>
      <c r="O847" s="19"/>
      <c r="P847" s="19"/>
      <c r="Q847" s="19"/>
      <c r="R847" s="19"/>
      <c r="S847" s="19"/>
      <c r="T847" s="19"/>
      <c r="U847" s="19"/>
      <c r="V847" s="19"/>
      <c r="W847" s="19"/>
      <c r="X847" s="19"/>
      <c r="Y847" s="19"/>
      <c r="Z847" s="19"/>
    </row>
    <row r="848" spans="1:26" ht="15.75" customHeight="1" x14ac:dyDescent="0.25">
      <c r="A848" s="19"/>
      <c r="B848" s="19"/>
      <c r="C848" s="27"/>
      <c r="D848" s="27"/>
      <c r="E848" s="27"/>
      <c r="F848" s="28"/>
      <c r="G848" s="19"/>
      <c r="H848" s="19"/>
      <c r="I848" s="19"/>
      <c r="J848" s="19"/>
      <c r="K848" s="19"/>
      <c r="L848" s="19"/>
      <c r="M848" s="19"/>
      <c r="N848" s="19"/>
      <c r="O848" s="19"/>
      <c r="P848" s="19"/>
      <c r="Q848" s="19"/>
      <c r="R848" s="19"/>
      <c r="S848" s="19"/>
      <c r="T848" s="19"/>
      <c r="U848" s="19"/>
      <c r="V848" s="19"/>
      <c r="W848" s="19"/>
      <c r="X848" s="19"/>
      <c r="Y848" s="19"/>
      <c r="Z848" s="19"/>
    </row>
    <row r="849" spans="1:26" ht="15.75" customHeight="1" x14ac:dyDescent="0.25">
      <c r="A849" s="19"/>
      <c r="B849" s="19"/>
      <c r="C849" s="27"/>
      <c r="D849" s="27"/>
      <c r="E849" s="27"/>
      <c r="F849" s="28"/>
      <c r="G849" s="19"/>
      <c r="H849" s="19"/>
      <c r="I849" s="19"/>
      <c r="J849" s="19"/>
      <c r="K849" s="19"/>
      <c r="L849" s="19"/>
      <c r="M849" s="19"/>
      <c r="N849" s="19"/>
      <c r="O849" s="19"/>
      <c r="P849" s="19"/>
      <c r="Q849" s="19"/>
      <c r="R849" s="19"/>
      <c r="S849" s="19"/>
      <c r="T849" s="19"/>
      <c r="U849" s="19"/>
      <c r="V849" s="19"/>
      <c r="W849" s="19"/>
      <c r="X849" s="19"/>
      <c r="Y849" s="19"/>
      <c r="Z849" s="19"/>
    </row>
    <row r="850" spans="1:26" ht="15.75" customHeight="1" x14ac:dyDescent="0.25">
      <c r="A850" s="19"/>
      <c r="B850" s="19"/>
      <c r="C850" s="27"/>
      <c r="D850" s="27"/>
      <c r="E850" s="27"/>
      <c r="F850" s="28"/>
      <c r="G850" s="19"/>
      <c r="H850" s="19"/>
      <c r="I850" s="19"/>
      <c r="J850" s="19"/>
      <c r="K850" s="19"/>
      <c r="L850" s="19"/>
      <c r="M850" s="19"/>
      <c r="N850" s="19"/>
      <c r="O850" s="19"/>
      <c r="P850" s="19"/>
      <c r="Q850" s="19"/>
      <c r="R850" s="19"/>
      <c r="S850" s="19"/>
      <c r="T850" s="19"/>
      <c r="U850" s="19"/>
      <c r="V850" s="19"/>
      <c r="W850" s="19"/>
      <c r="X850" s="19"/>
      <c r="Y850" s="19"/>
      <c r="Z850" s="19"/>
    </row>
    <row r="851" spans="1:26" ht="15.75" customHeight="1" x14ac:dyDescent="0.25">
      <c r="A851" s="19"/>
      <c r="B851" s="19"/>
      <c r="C851" s="27"/>
      <c r="D851" s="27"/>
      <c r="E851" s="27"/>
      <c r="F851" s="28"/>
      <c r="G851" s="19"/>
      <c r="H851" s="19"/>
      <c r="I851" s="19"/>
      <c r="J851" s="19"/>
      <c r="K851" s="19"/>
      <c r="L851" s="19"/>
      <c r="M851" s="19"/>
      <c r="N851" s="19"/>
      <c r="O851" s="19"/>
      <c r="P851" s="19"/>
      <c r="Q851" s="19"/>
      <c r="R851" s="19"/>
      <c r="S851" s="19"/>
      <c r="T851" s="19"/>
      <c r="U851" s="19"/>
      <c r="V851" s="19"/>
      <c r="W851" s="19"/>
      <c r="X851" s="19"/>
      <c r="Y851" s="19"/>
      <c r="Z851" s="19"/>
    </row>
    <row r="852" spans="1:26" ht="15.75" customHeight="1" x14ac:dyDescent="0.25">
      <c r="A852" s="19"/>
      <c r="B852" s="19"/>
      <c r="C852" s="27"/>
      <c r="D852" s="27"/>
      <c r="E852" s="27"/>
      <c r="F852" s="28"/>
      <c r="G852" s="19"/>
      <c r="H852" s="19"/>
      <c r="I852" s="19"/>
      <c r="J852" s="19"/>
      <c r="K852" s="19"/>
      <c r="L852" s="19"/>
      <c r="M852" s="19"/>
      <c r="N852" s="19"/>
      <c r="O852" s="19"/>
      <c r="P852" s="19"/>
      <c r="Q852" s="19"/>
      <c r="R852" s="19"/>
      <c r="S852" s="19"/>
      <c r="T852" s="19"/>
      <c r="U852" s="19"/>
      <c r="V852" s="19"/>
      <c r="W852" s="19"/>
      <c r="X852" s="19"/>
      <c r="Y852" s="19"/>
      <c r="Z852" s="19"/>
    </row>
    <row r="853" spans="1:26" ht="15.75" customHeight="1" x14ac:dyDescent="0.25">
      <c r="A853" s="19"/>
      <c r="B853" s="19"/>
      <c r="C853" s="27"/>
      <c r="D853" s="27"/>
      <c r="E853" s="27"/>
      <c r="F853" s="28"/>
      <c r="G853" s="19"/>
      <c r="H853" s="19"/>
      <c r="I853" s="19"/>
      <c r="J853" s="19"/>
      <c r="K853" s="19"/>
      <c r="L853" s="19"/>
      <c r="M853" s="19"/>
      <c r="N853" s="19"/>
      <c r="O853" s="19"/>
      <c r="P853" s="19"/>
      <c r="Q853" s="19"/>
      <c r="R853" s="19"/>
      <c r="S853" s="19"/>
      <c r="T853" s="19"/>
      <c r="U853" s="19"/>
      <c r="V853" s="19"/>
      <c r="W853" s="19"/>
      <c r="X853" s="19"/>
      <c r="Y853" s="19"/>
      <c r="Z853" s="19"/>
    </row>
    <row r="854" spans="1:26" ht="15.75" customHeight="1" x14ac:dyDescent="0.25">
      <c r="A854" s="19"/>
      <c r="B854" s="19"/>
      <c r="C854" s="27"/>
      <c r="D854" s="27"/>
      <c r="E854" s="27"/>
      <c r="F854" s="28"/>
      <c r="G854" s="19"/>
      <c r="H854" s="19"/>
      <c r="I854" s="19"/>
      <c r="J854" s="19"/>
      <c r="K854" s="19"/>
      <c r="L854" s="19"/>
      <c r="M854" s="19"/>
      <c r="N854" s="19"/>
      <c r="O854" s="19"/>
      <c r="P854" s="19"/>
      <c r="Q854" s="19"/>
      <c r="R854" s="19"/>
      <c r="S854" s="19"/>
      <c r="T854" s="19"/>
      <c r="U854" s="19"/>
      <c r="V854" s="19"/>
      <c r="W854" s="19"/>
      <c r="X854" s="19"/>
      <c r="Y854" s="19"/>
      <c r="Z854" s="19"/>
    </row>
    <row r="855" spans="1:26" ht="15.75" customHeight="1" x14ac:dyDescent="0.25">
      <c r="A855" s="19"/>
      <c r="B855" s="19"/>
      <c r="C855" s="27"/>
      <c r="D855" s="27"/>
      <c r="E855" s="27"/>
      <c r="F855" s="28"/>
      <c r="G855" s="19"/>
      <c r="H855" s="19"/>
      <c r="I855" s="19"/>
      <c r="J855" s="19"/>
      <c r="K855" s="19"/>
      <c r="L855" s="19"/>
      <c r="M855" s="19"/>
      <c r="N855" s="19"/>
      <c r="O855" s="19"/>
      <c r="P855" s="19"/>
      <c r="Q855" s="19"/>
      <c r="R855" s="19"/>
      <c r="S855" s="19"/>
      <c r="T855" s="19"/>
      <c r="U855" s="19"/>
      <c r="V855" s="19"/>
      <c r="W855" s="19"/>
      <c r="X855" s="19"/>
      <c r="Y855" s="19"/>
      <c r="Z855" s="19"/>
    </row>
    <row r="856" spans="1:26" ht="15.75" customHeight="1" x14ac:dyDescent="0.25">
      <c r="A856" s="19"/>
      <c r="B856" s="19"/>
      <c r="C856" s="27"/>
      <c r="D856" s="27"/>
      <c r="E856" s="27"/>
      <c r="F856" s="28"/>
      <c r="G856" s="19"/>
      <c r="H856" s="19"/>
      <c r="I856" s="19"/>
      <c r="J856" s="19"/>
      <c r="K856" s="19"/>
      <c r="L856" s="19"/>
      <c r="M856" s="19"/>
      <c r="N856" s="19"/>
      <c r="O856" s="19"/>
      <c r="P856" s="19"/>
      <c r="Q856" s="19"/>
      <c r="R856" s="19"/>
      <c r="S856" s="19"/>
      <c r="T856" s="19"/>
      <c r="U856" s="19"/>
      <c r="V856" s="19"/>
      <c r="W856" s="19"/>
      <c r="X856" s="19"/>
      <c r="Y856" s="19"/>
      <c r="Z856" s="19"/>
    </row>
    <row r="857" spans="1:26" ht="15.75" customHeight="1" x14ac:dyDescent="0.25">
      <c r="A857" s="19"/>
      <c r="B857" s="19"/>
      <c r="C857" s="27"/>
      <c r="D857" s="27"/>
      <c r="E857" s="27"/>
      <c r="F857" s="28"/>
      <c r="G857" s="19"/>
      <c r="H857" s="19"/>
      <c r="I857" s="19"/>
      <c r="J857" s="19"/>
      <c r="K857" s="19"/>
      <c r="L857" s="19"/>
      <c r="M857" s="19"/>
      <c r="N857" s="19"/>
      <c r="O857" s="19"/>
      <c r="P857" s="19"/>
      <c r="Q857" s="19"/>
      <c r="R857" s="19"/>
      <c r="S857" s="19"/>
      <c r="T857" s="19"/>
      <c r="U857" s="19"/>
      <c r="V857" s="19"/>
      <c r="W857" s="19"/>
      <c r="X857" s="19"/>
      <c r="Y857" s="19"/>
      <c r="Z857" s="19"/>
    </row>
    <row r="858" spans="1:26" ht="15.75" customHeight="1" x14ac:dyDescent="0.25">
      <c r="A858" s="19"/>
      <c r="B858" s="19"/>
      <c r="C858" s="27"/>
      <c r="D858" s="27"/>
      <c r="E858" s="27"/>
      <c r="F858" s="28"/>
      <c r="G858" s="19"/>
      <c r="H858" s="19"/>
      <c r="I858" s="19"/>
      <c r="J858" s="19"/>
      <c r="K858" s="19"/>
      <c r="L858" s="19"/>
      <c r="M858" s="19"/>
      <c r="N858" s="19"/>
      <c r="O858" s="19"/>
      <c r="P858" s="19"/>
      <c r="Q858" s="19"/>
      <c r="R858" s="19"/>
      <c r="S858" s="19"/>
      <c r="T858" s="19"/>
      <c r="U858" s="19"/>
      <c r="V858" s="19"/>
      <c r="W858" s="19"/>
      <c r="X858" s="19"/>
      <c r="Y858" s="19"/>
      <c r="Z858" s="19"/>
    </row>
    <row r="859" spans="1:26" ht="15.75" customHeight="1" x14ac:dyDescent="0.25">
      <c r="A859" s="19"/>
      <c r="B859" s="19"/>
      <c r="C859" s="27"/>
      <c r="D859" s="27"/>
      <c r="E859" s="27"/>
      <c r="F859" s="28"/>
      <c r="G859" s="19"/>
      <c r="H859" s="19"/>
      <c r="I859" s="19"/>
      <c r="J859" s="19"/>
      <c r="K859" s="19"/>
      <c r="L859" s="19"/>
      <c r="M859" s="19"/>
      <c r="N859" s="19"/>
      <c r="O859" s="19"/>
      <c r="P859" s="19"/>
      <c r="Q859" s="19"/>
      <c r="R859" s="19"/>
      <c r="S859" s="19"/>
      <c r="T859" s="19"/>
      <c r="U859" s="19"/>
      <c r="V859" s="19"/>
      <c r="W859" s="19"/>
      <c r="X859" s="19"/>
      <c r="Y859" s="19"/>
      <c r="Z859" s="19"/>
    </row>
    <row r="860" spans="1:26" ht="15.75" customHeight="1" x14ac:dyDescent="0.25">
      <c r="A860" s="19"/>
      <c r="B860" s="19"/>
      <c r="C860" s="27"/>
      <c r="D860" s="27"/>
      <c r="E860" s="27"/>
      <c r="F860" s="28"/>
      <c r="G860" s="19"/>
      <c r="H860" s="19"/>
      <c r="I860" s="19"/>
      <c r="J860" s="19"/>
      <c r="K860" s="19"/>
      <c r="L860" s="19"/>
      <c r="M860" s="19"/>
      <c r="N860" s="19"/>
      <c r="O860" s="19"/>
      <c r="P860" s="19"/>
      <c r="Q860" s="19"/>
      <c r="R860" s="19"/>
      <c r="S860" s="19"/>
      <c r="T860" s="19"/>
      <c r="U860" s="19"/>
      <c r="V860" s="19"/>
      <c r="W860" s="19"/>
      <c r="X860" s="19"/>
      <c r="Y860" s="19"/>
      <c r="Z860" s="19"/>
    </row>
    <row r="861" spans="1:26" ht="15.75" customHeight="1" x14ac:dyDescent="0.25">
      <c r="A861" s="19"/>
      <c r="B861" s="19"/>
      <c r="C861" s="27"/>
      <c r="D861" s="27"/>
      <c r="E861" s="27"/>
      <c r="F861" s="28"/>
      <c r="G861" s="19"/>
      <c r="H861" s="19"/>
      <c r="I861" s="19"/>
      <c r="J861" s="19"/>
      <c r="K861" s="19"/>
      <c r="L861" s="19"/>
      <c r="M861" s="19"/>
      <c r="N861" s="19"/>
      <c r="O861" s="19"/>
      <c r="P861" s="19"/>
      <c r="Q861" s="19"/>
      <c r="R861" s="19"/>
      <c r="S861" s="19"/>
      <c r="T861" s="19"/>
      <c r="U861" s="19"/>
      <c r="V861" s="19"/>
      <c r="W861" s="19"/>
      <c r="X861" s="19"/>
      <c r="Y861" s="19"/>
      <c r="Z861" s="19"/>
    </row>
    <row r="862" spans="1:26" ht="15.75" customHeight="1" x14ac:dyDescent="0.25">
      <c r="A862" s="19"/>
      <c r="B862" s="19"/>
      <c r="C862" s="27"/>
      <c r="D862" s="27"/>
      <c r="E862" s="27"/>
      <c r="F862" s="28"/>
      <c r="G862" s="19"/>
      <c r="H862" s="19"/>
      <c r="I862" s="19"/>
      <c r="J862" s="19"/>
      <c r="K862" s="19"/>
      <c r="L862" s="19"/>
      <c r="M862" s="19"/>
      <c r="N862" s="19"/>
      <c r="O862" s="19"/>
      <c r="P862" s="19"/>
      <c r="Q862" s="19"/>
      <c r="R862" s="19"/>
      <c r="S862" s="19"/>
      <c r="T862" s="19"/>
      <c r="U862" s="19"/>
      <c r="V862" s="19"/>
      <c r="W862" s="19"/>
      <c r="X862" s="19"/>
      <c r="Y862" s="19"/>
      <c r="Z862" s="19"/>
    </row>
    <row r="863" spans="1:26" ht="15.75" customHeight="1" x14ac:dyDescent="0.25">
      <c r="A863" s="19"/>
      <c r="B863" s="19"/>
      <c r="C863" s="27"/>
      <c r="D863" s="27"/>
      <c r="E863" s="27"/>
      <c r="F863" s="28"/>
      <c r="G863" s="19"/>
      <c r="H863" s="19"/>
      <c r="I863" s="19"/>
      <c r="J863" s="19"/>
      <c r="K863" s="19"/>
      <c r="L863" s="19"/>
      <c r="M863" s="19"/>
      <c r="N863" s="19"/>
      <c r="O863" s="19"/>
      <c r="P863" s="19"/>
      <c r="Q863" s="19"/>
      <c r="R863" s="19"/>
      <c r="S863" s="19"/>
      <c r="T863" s="19"/>
      <c r="U863" s="19"/>
      <c r="V863" s="19"/>
      <c r="W863" s="19"/>
      <c r="X863" s="19"/>
      <c r="Y863" s="19"/>
      <c r="Z863" s="19"/>
    </row>
    <row r="864" spans="1:26" ht="15.75" customHeight="1" x14ac:dyDescent="0.25">
      <c r="A864" s="19"/>
      <c r="B864" s="19"/>
      <c r="C864" s="27"/>
      <c r="D864" s="27"/>
      <c r="E864" s="27"/>
      <c r="F864" s="28"/>
      <c r="G864" s="19"/>
      <c r="H864" s="19"/>
      <c r="I864" s="19"/>
      <c r="J864" s="19"/>
      <c r="K864" s="19"/>
      <c r="L864" s="19"/>
      <c r="M864" s="19"/>
      <c r="N864" s="19"/>
      <c r="O864" s="19"/>
      <c r="P864" s="19"/>
      <c r="Q864" s="19"/>
      <c r="R864" s="19"/>
      <c r="S864" s="19"/>
      <c r="T864" s="19"/>
      <c r="U864" s="19"/>
      <c r="V864" s="19"/>
      <c r="W864" s="19"/>
      <c r="X864" s="19"/>
      <c r="Y864" s="19"/>
      <c r="Z864" s="19"/>
    </row>
    <row r="865" spans="1:26" ht="15.75" customHeight="1" x14ac:dyDescent="0.25">
      <c r="A865" s="19"/>
      <c r="B865" s="19"/>
      <c r="C865" s="27"/>
      <c r="D865" s="27"/>
      <c r="E865" s="27"/>
      <c r="F865" s="28"/>
      <c r="G865" s="19"/>
      <c r="H865" s="19"/>
      <c r="I865" s="19"/>
      <c r="J865" s="19"/>
      <c r="K865" s="19"/>
      <c r="L865" s="19"/>
      <c r="M865" s="19"/>
      <c r="N865" s="19"/>
      <c r="O865" s="19"/>
      <c r="P865" s="19"/>
      <c r="Q865" s="19"/>
      <c r="R865" s="19"/>
      <c r="S865" s="19"/>
      <c r="T865" s="19"/>
      <c r="U865" s="19"/>
      <c r="V865" s="19"/>
      <c r="W865" s="19"/>
      <c r="X865" s="19"/>
      <c r="Y865" s="19"/>
      <c r="Z865" s="19"/>
    </row>
    <row r="866" spans="1:26" ht="15.75" customHeight="1" x14ac:dyDescent="0.25">
      <c r="A866" s="19"/>
      <c r="B866" s="19"/>
      <c r="C866" s="27"/>
      <c r="D866" s="27"/>
      <c r="E866" s="27"/>
      <c r="F866" s="28"/>
      <c r="G866" s="19"/>
      <c r="H866" s="19"/>
      <c r="I866" s="19"/>
      <c r="J866" s="19"/>
      <c r="K866" s="19"/>
      <c r="L866" s="19"/>
      <c r="M866" s="19"/>
      <c r="N866" s="19"/>
      <c r="O866" s="19"/>
      <c r="P866" s="19"/>
      <c r="Q866" s="19"/>
      <c r="R866" s="19"/>
      <c r="S866" s="19"/>
      <c r="T866" s="19"/>
      <c r="U866" s="19"/>
      <c r="V866" s="19"/>
      <c r="W866" s="19"/>
      <c r="X866" s="19"/>
      <c r="Y866" s="19"/>
      <c r="Z866" s="19"/>
    </row>
    <row r="867" spans="1:26" ht="15.75" customHeight="1" x14ac:dyDescent="0.25">
      <c r="A867" s="19"/>
      <c r="B867" s="19"/>
      <c r="C867" s="27"/>
      <c r="D867" s="27"/>
      <c r="E867" s="27"/>
      <c r="F867" s="28"/>
      <c r="G867" s="19"/>
      <c r="H867" s="19"/>
      <c r="I867" s="19"/>
      <c r="J867" s="19"/>
      <c r="K867" s="19"/>
      <c r="L867" s="19"/>
      <c r="M867" s="19"/>
      <c r="N867" s="19"/>
      <c r="O867" s="19"/>
      <c r="P867" s="19"/>
      <c r="Q867" s="19"/>
      <c r="R867" s="19"/>
      <c r="S867" s="19"/>
      <c r="T867" s="19"/>
      <c r="U867" s="19"/>
      <c r="V867" s="19"/>
      <c r="W867" s="19"/>
      <c r="X867" s="19"/>
      <c r="Y867" s="19"/>
      <c r="Z867" s="19"/>
    </row>
    <row r="868" spans="1:26" ht="15.75" customHeight="1" x14ac:dyDescent="0.25">
      <c r="A868" s="19"/>
      <c r="B868" s="19"/>
      <c r="C868" s="27"/>
      <c r="D868" s="27"/>
      <c r="E868" s="27"/>
      <c r="F868" s="28"/>
      <c r="G868" s="19"/>
      <c r="H868" s="19"/>
      <c r="I868" s="19"/>
      <c r="J868" s="19"/>
      <c r="K868" s="19"/>
      <c r="L868" s="19"/>
      <c r="M868" s="19"/>
      <c r="N868" s="19"/>
      <c r="O868" s="19"/>
      <c r="P868" s="19"/>
      <c r="Q868" s="19"/>
      <c r="R868" s="19"/>
      <c r="S868" s="19"/>
      <c r="T868" s="19"/>
      <c r="U868" s="19"/>
      <c r="V868" s="19"/>
      <c r="W868" s="19"/>
      <c r="X868" s="19"/>
      <c r="Y868" s="19"/>
      <c r="Z868" s="19"/>
    </row>
    <row r="869" spans="1:26" ht="15.75" customHeight="1" x14ac:dyDescent="0.25">
      <c r="A869" s="19"/>
      <c r="B869" s="19"/>
      <c r="C869" s="27"/>
      <c r="D869" s="27"/>
      <c r="E869" s="27"/>
      <c r="F869" s="28"/>
      <c r="G869" s="19"/>
      <c r="H869" s="19"/>
      <c r="I869" s="19"/>
      <c r="J869" s="19"/>
      <c r="K869" s="19"/>
      <c r="L869" s="19"/>
      <c r="M869" s="19"/>
      <c r="N869" s="19"/>
      <c r="O869" s="19"/>
      <c r="P869" s="19"/>
      <c r="Q869" s="19"/>
      <c r="R869" s="19"/>
      <c r="S869" s="19"/>
      <c r="T869" s="19"/>
      <c r="U869" s="19"/>
      <c r="V869" s="19"/>
      <c r="W869" s="19"/>
      <c r="X869" s="19"/>
      <c r="Y869" s="19"/>
      <c r="Z869" s="19"/>
    </row>
    <row r="870" spans="1:26" ht="15.75" customHeight="1" x14ac:dyDescent="0.25">
      <c r="A870" s="19"/>
      <c r="B870" s="19"/>
      <c r="C870" s="27"/>
      <c r="D870" s="27"/>
      <c r="E870" s="27"/>
      <c r="F870" s="28"/>
      <c r="G870" s="19"/>
      <c r="H870" s="19"/>
      <c r="I870" s="19"/>
      <c r="J870" s="19"/>
      <c r="K870" s="19"/>
      <c r="L870" s="19"/>
      <c r="M870" s="19"/>
      <c r="N870" s="19"/>
      <c r="O870" s="19"/>
      <c r="P870" s="19"/>
      <c r="Q870" s="19"/>
      <c r="R870" s="19"/>
      <c r="S870" s="19"/>
      <c r="T870" s="19"/>
      <c r="U870" s="19"/>
      <c r="V870" s="19"/>
      <c r="W870" s="19"/>
      <c r="X870" s="19"/>
      <c r="Y870" s="19"/>
      <c r="Z870" s="19"/>
    </row>
    <row r="871" spans="1:26" ht="15.75" customHeight="1" x14ac:dyDescent="0.25">
      <c r="A871" s="19"/>
      <c r="B871" s="19"/>
      <c r="C871" s="27"/>
      <c r="D871" s="27"/>
      <c r="E871" s="27"/>
      <c r="F871" s="28"/>
      <c r="G871" s="19"/>
      <c r="H871" s="19"/>
      <c r="I871" s="19"/>
      <c r="J871" s="19"/>
      <c r="K871" s="19"/>
      <c r="L871" s="19"/>
      <c r="M871" s="19"/>
      <c r="N871" s="19"/>
      <c r="O871" s="19"/>
      <c r="P871" s="19"/>
      <c r="Q871" s="19"/>
      <c r="R871" s="19"/>
      <c r="S871" s="19"/>
      <c r="T871" s="19"/>
      <c r="U871" s="19"/>
      <c r="V871" s="19"/>
      <c r="W871" s="19"/>
      <c r="X871" s="19"/>
      <c r="Y871" s="19"/>
      <c r="Z871" s="19"/>
    </row>
    <row r="872" spans="1:26" ht="15.75" customHeight="1" x14ac:dyDescent="0.25">
      <c r="A872" s="19"/>
      <c r="B872" s="19"/>
      <c r="C872" s="27"/>
      <c r="D872" s="27"/>
      <c r="E872" s="27"/>
      <c r="F872" s="28"/>
      <c r="G872" s="19"/>
      <c r="H872" s="19"/>
      <c r="I872" s="19"/>
      <c r="J872" s="19"/>
      <c r="K872" s="19"/>
      <c r="L872" s="19"/>
      <c r="M872" s="19"/>
      <c r="N872" s="19"/>
      <c r="O872" s="19"/>
      <c r="P872" s="19"/>
      <c r="Q872" s="19"/>
      <c r="R872" s="19"/>
      <c r="S872" s="19"/>
      <c r="T872" s="19"/>
      <c r="U872" s="19"/>
      <c r="V872" s="19"/>
      <c r="W872" s="19"/>
      <c r="X872" s="19"/>
      <c r="Y872" s="19"/>
      <c r="Z872" s="19"/>
    </row>
    <row r="873" spans="1:26" ht="15.75" customHeight="1" x14ac:dyDescent="0.25">
      <c r="A873" s="19"/>
      <c r="B873" s="19"/>
      <c r="C873" s="27"/>
      <c r="D873" s="27"/>
      <c r="E873" s="27"/>
      <c r="F873" s="28"/>
      <c r="G873" s="19"/>
      <c r="H873" s="19"/>
      <c r="I873" s="19"/>
      <c r="J873" s="19"/>
      <c r="K873" s="19"/>
      <c r="L873" s="19"/>
      <c r="M873" s="19"/>
      <c r="N873" s="19"/>
      <c r="O873" s="19"/>
      <c r="P873" s="19"/>
      <c r="Q873" s="19"/>
      <c r="R873" s="19"/>
      <c r="S873" s="19"/>
      <c r="T873" s="19"/>
      <c r="U873" s="19"/>
      <c r="V873" s="19"/>
      <c r="W873" s="19"/>
      <c r="X873" s="19"/>
      <c r="Y873" s="19"/>
      <c r="Z873" s="19"/>
    </row>
    <row r="874" spans="1:26" ht="15.75" customHeight="1" x14ac:dyDescent="0.25">
      <c r="A874" s="19"/>
      <c r="B874" s="19"/>
      <c r="C874" s="27"/>
      <c r="D874" s="27"/>
      <c r="E874" s="27"/>
      <c r="F874" s="28"/>
      <c r="G874" s="19"/>
      <c r="H874" s="19"/>
      <c r="I874" s="19"/>
      <c r="J874" s="19"/>
      <c r="K874" s="19"/>
      <c r="L874" s="19"/>
      <c r="M874" s="19"/>
      <c r="N874" s="19"/>
      <c r="O874" s="19"/>
      <c r="P874" s="19"/>
      <c r="Q874" s="19"/>
      <c r="R874" s="19"/>
      <c r="S874" s="19"/>
      <c r="T874" s="19"/>
      <c r="U874" s="19"/>
      <c r="V874" s="19"/>
      <c r="W874" s="19"/>
      <c r="X874" s="19"/>
      <c r="Y874" s="19"/>
      <c r="Z874" s="19"/>
    </row>
    <row r="875" spans="1:26" ht="15.75" customHeight="1" x14ac:dyDescent="0.25">
      <c r="A875" s="19"/>
      <c r="B875" s="19"/>
      <c r="C875" s="27"/>
      <c r="D875" s="27"/>
      <c r="E875" s="27"/>
      <c r="F875" s="28"/>
      <c r="G875" s="19"/>
      <c r="H875" s="19"/>
      <c r="I875" s="19"/>
      <c r="J875" s="19"/>
      <c r="K875" s="19"/>
      <c r="L875" s="19"/>
      <c r="M875" s="19"/>
      <c r="N875" s="19"/>
      <c r="O875" s="19"/>
      <c r="P875" s="19"/>
      <c r="Q875" s="19"/>
      <c r="R875" s="19"/>
      <c r="S875" s="19"/>
      <c r="T875" s="19"/>
      <c r="U875" s="19"/>
      <c r="V875" s="19"/>
      <c r="W875" s="19"/>
      <c r="X875" s="19"/>
      <c r="Y875" s="19"/>
      <c r="Z875" s="19"/>
    </row>
    <row r="876" spans="1:26" ht="15.75" customHeight="1" x14ac:dyDescent="0.25">
      <c r="A876" s="19"/>
      <c r="B876" s="19"/>
      <c r="C876" s="27"/>
      <c r="D876" s="27"/>
      <c r="E876" s="27"/>
      <c r="F876" s="28"/>
      <c r="G876" s="19"/>
      <c r="H876" s="19"/>
      <c r="I876" s="19"/>
      <c r="J876" s="19"/>
      <c r="K876" s="19"/>
      <c r="L876" s="19"/>
      <c r="M876" s="19"/>
      <c r="N876" s="19"/>
      <c r="O876" s="19"/>
      <c r="P876" s="19"/>
      <c r="Q876" s="19"/>
      <c r="R876" s="19"/>
      <c r="S876" s="19"/>
      <c r="T876" s="19"/>
      <c r="U876" s="19"/>
      <c r="V876" s="19"/>
      <c r="W876" s="19"/>
      <c r="X876" s="19"/>
      <c r="Y876" s="19"/>
      <c r="Z876" s="19"/>
    </row>
    <row r="877" spans="1:26" ht="15.75" customHeight="1" x14ac:dyDescent="0.25">
      <c r="A877" s="19"/>
      <c r="B877" s="19"/>
      <c r="C877" s="27"/>
      <c r="D877" s="27"/>
      <c r="E877" s="27"/>
      <c r="F877" s="28"/>
      <c r="G877" s="19"/>
      <c r="H877" s="19"/>
      <c r="I877" s="19"/>
      <c r="J877" s="19"/>
      <c r="K877" s="19"/>
      <c r="L877" s="19"/>
      <c r="M877" s="19"/>
      <c r="N877" s="19"/>
      <c r="O877" s="19"/>
      <c r="P877" s="19"/>
      <c r="Q877" s="19"/>
      <c r="R877" s="19"/>
      <c r="S877" s="19"/>
      <c r="T877" s="19"/>
      <c r="U877" s="19"/>
      <c r="V877" s="19"/>
      <c r="W877" s="19"/>
      <c r="X877" s="19"/>
      <c r="Y877" s="19"/>
      <c r="Z877" s="19"/>
    </row>
    <row r="878" spans="1:26" ht="15.75" customHeight="1" x14ac:dyDescent="0.25">
      <c r="A878" s="19"/>
      <c r="B878" s="19"/>
      <c r="C878" s="27"/>
      <c r="D878" s="27"/>
      <c r="E878" s="27"/>
      <c r="F878" s="28"/>
      <c r="G878" s="19"/>
      <c r="H878" s="19"/>
      <c r="I878" s="19"/>
      <c r="J878" s="19"/>
      <c r="K878" s="19"/>
      <c r="L878" s="19"/>
      <c r="M878" s="19"/>
      <c r="N878" s="19"/>
      <c r="O878" s="19"/>
      <c r="P878" s="19"/>
      <c r="Q878" s="19"/>
      <c r="R878" s="19"/>
      <c r="S878" s="19"/>
      <c r="T878" s="19"/>
      <c r="U878" s="19"/>
      <c r="V878" s="19"/>
      <c r="W878" s="19"/>
      <c r="X878" s="19"/>
      <c r="Y878" s="19"/>
      <c r="Z878" s="19"/>
    </row>
    <row r="879" spans="1:26" ht="15.75" customHeight="1" x14ac:dyDescent="0.25">
      <c r="A879" s="19"/>
      <c r="B879" s="19"/>
      <c r="C879" s="27"/>
      <c r="D879" s="27"/>
      <c r="E879" s="27"/>
      <c r="F879" s="28"/>
      <c r="G879" s="19"/>
      <c r="H879" s="19"/>
      <c r="I879" s="19"/>
      <c r="J879" s="19"/>
      <c r="K879" s="19"/>
      <c r="L879" s="19"/>
      <c r="M879" s="19"/>
      <c r="N879" s="19"/>
      <c r="O879" s="19"/>
      <c r="P879" s="19"/>
      <c r="Q879" s="19"/>
      <c r="R879" s="19"/>
      <c r="S879" s="19"/>
      <c r="T879" s="19"/>
      <c r="U879" s="19"/>
      <c r="V879" s="19"/>
      <c r="W879" s="19"/>
      <c r="X879" s="19"/>
      <c r="Y879" s="19"/>
      <c r="Z879" s="19"/>
    </row>
    <row r="880" spans="1:26" ht="15.75" customHeight="1" x14ac:dyDescent="0.25">
      <c r="A880" s="19"/>
      <c r="B880" s="19"/>
      <c r="C880" s="27"/>
      <c r="D880" s="27"/>
      <c r="E880" s="27"/>
      <c r="F880" s="28"/>
      <c r="G880" s="19"/>
      <c r="H880" s="19"/>
      <c r="I880" s="19"/>
      <c r="J880" s="19"/>
      <c r="K880" s="19"/>
      <c r="L880" s="19"/>
      <c r="M880" s="19"/>
      <c r="N880" s="19"/>
      <c r="O880" s="19"/>
      <c r="P880" s="19"/>
      <c r="Q880" s="19"/>
      <c r="R880" s="19"/>
      <c r="S880" s="19"/>
      <c r="T880" s="19"/>
      <c r="U880" s="19"/>
      <c r="V880" s="19"/>
      <c r="W880" s="19"/>
      <c r="X880" s="19"/>
      <c r="Y880" s="19"/>
      <c r="Z880" s="19"/>
    </row>
    <row r="881" spans="1:26" ht="15.75" customHeight="1" x14ac:dyDescent="0.25">
      <c r="A881" s="19"/>
      <c r="B881" s="19"/>
      <c r="C881" s="27"/>
      <c r="D881" s="27"/>
      <c r="E881" s="27"/>
      <c r="F881" s="28"/>
      <c r="G881" s="19"/>
      <c r="H881" s="19"/>
      <c r="I881" s="19"/>
      <c r="J881" s="19"/>
      <c r="K881" s="19"/>
      <c r="L881" s="19"/>
      <c r="M881" s="19"/>
      <c r="N881" s="19"/>
      <c r="O881" s="19"/>
      <c r="P881" s="19"/>
      <c r="Q881" s="19"/>
      <c r="R881" s="19"/>
      <c r="S881" s="19"/>
      <c r="T881" s="19"/>
      <c r="U881" s="19"/>
      <c r="V881" s="19"/>
      <c r="W881" s="19"/>
      <c r="X881" s="19"/>
      <c r="Y881" s="19"/>
      <c r="Z881" s="19"/>
    </row>
    <row r="882" spans="1:26" ht="15.75" customHeight="1" x14ac:dyDescent="0.25">
      <c r="A882" s="19"/>
      <c r="B882" s="19"/>
      <c r="C882" s="27"/>
      <c r="D882" s="27"/>
      <c r="E882" s="27"/>
      <c r="F882" s="28"/>
      <c r="G882" s="19"/>
      <c r="H882" s="19"/>
      <c r="I882" s="19"/>
      <c r="J882" s="19"/>
      <c r="K882" s="19"/>
      <c r="L882" s="19"/>
      <c r="M882" s="19"/>
      <c r="N882" s="19"/>
      <c r="O882" s="19"/>
      <c r="P882" s="19"/>
      <c r="Q882" s="19"/>
      <c r="R882" s="19"/>
      <c r="S882" s="19"/>
      <c r="T882" s="19"/>
      <c r="U882" s="19"/>
      <c r="V882" s="19"/>
      <c r="W882" s="19"/>
      <c r="X882" s="19"/>
      <c r="Y882" s="19"/>
      <c r="Z882" s="19"/>
    </row>
    <row r="883" spans="1:26" ht="15.75" customHeight="1" x14ac:dyDescent="0.25">
      <c r="A883" s="19"/>
      <c r="B883" s="19"/>
      <c r="C883" s="27"/>
      <c r="D883" s="27"/>
      <c r="E883" s="27"/>
      <c r="F883" s="28"/>
      <c r="G883" s="19"/>
      <c r="H883" s="19"/>
      <c r="I883" s="19"/>
      <c r="J883" s="19"/>
      <c r="K883" s="19"/>
      <c r="L883" s="19"/>
      <c r="M883" s="19"/>
      <c r="N883" s="19"/>
      <c r="O883" s="19"/>
      <c r="P883" s="19"/>
      <c r="Q883" s="19"/>
      <c r="R883" s="19"/>
      <c r="S883" s="19"/>
      <c r="T883" s="19"/>
      <c r="U883" s="19"/>
      <c r="V883" s="19"/>
      <c r="W883" s="19"/>
      <c r="X883" s="19"/>
      <c r="Y883" s="19"/>
      <c r="Z883" s="19"/>
    </row>
    <row r="884" spans="1:26" ht="15.75" customHeight="1" x14ac:dyDescent="0.25">
      <c r="A884" s="19"/>
      <c r="B884" s="19"/>
      <c r="C884" s="27"/>
      <c r="D884" s="27"/>
      <c r="E884" s="27"/>
      <c r="F884" s="28"/>
      <c r="G884" s="19"/>
      <c r="H884" s="19"/>
      <c r="I884" s="19"/>
      <c r="J884" s="19"/>
      <c r="K884" s="19"/>
      <c r="L884" s="19"/>
      <c r="M884" s="19"/>
      <c r="N884" s="19"/>
      <c r="O884" s="19"/>
      <c r="P884" s="19"/>
      <c r="Q884" s="19"/>
      <c r="R884" s="19"/>
      <c r="S884" s="19"/>
      <c r="T884" s="19"/>
      <c r="U884" s="19"/>
      <c r="V884" s="19"/>
      <c r="W884" s="19"/>
      <c r="X884" s="19"/>
      <c r="Y884" s="19"/>
      <c r="Z884" s="19"/>
    </row>
    <row r="885" spans="1:26" ht="15.75" customHeight="1" x14ac:dyDescent="0.25">
      <c r="A885" s="19"/>
      <c r="B885" s="19"/>
      <c r="C885" s="27"/>
      <c r="D885" s="27"/>
      <c r="E885" s="27"/>
      <c r="F885" s="28"/>
      <c r="G885" s="19"/>
      <c r="H885" s="19"/>
      <c r="I885" s="19"/>
      <c r="J885" s="19"/>
      <c r="K885" s="19"/>
      <c r="L885" s="19"/>
      <c r="M885" s="19"/>
      <c r="N885" s="19"/>
      <c r="O885" s="19"/>
      <c r="P885" s="19"/>
      <c r="Q885" s="19"/>
      <c r="R885" s="19"/>
      <c r="S885" s="19"/>
      <c r="T885" s="19"/>
      <c r="U885" s="19"/>
      <c r="V885" s="19"/>
      <c r="W885" s="19"/>
      <c r="X885" s="19"/>
      <c r="Y885" s="19"/>
      <c r="Z885" s="19"/>
    </row>
    <row r="886" spans="1:26" ht="15.75" customHeight="1" x14ac:dyDescent="0.25">
      <c r="A886" s="19"/>
      <c r="B886" s="19"/>
      <c r="C886" s="27"/>
      <c r="D886" s="27"/>
      <c r="E886" s="27"/>
      <c r="F886" s="28"/>
      <c r="G886" s="19"/>
      <c r="H886" s="19"/>
      <c r="I886" s="19"/>
      <c r="J886" s="19"/>
      <c r="K886" s="19"/>
      <c r="L886" s="19"/>
      <c r="M886" s="19"/>
      <c r="N886" s="19"/>
      <c r="O886" s="19"/>
      <c r="P886" s="19"/>
      <c r="Q886" s="19"/>
      <c r="R886" s="19"/>
      <c r="S886" s="19"/>
      <c r="T886" s="19"/>
      <c r="U886" s="19"/>
      <c r="V886" s="19"/>
      <c r="W886" s="19"/>
      <c r="X886" s="19"/>
      <c r="Y886" s="19"/>
      <c r="Z886" s="19"/>
    </row>
    <row r="887" spans="1:26" ht="15.75" customHeight="1" x14ac:dyDescent="0.25">
      <c r="A887" s="19"/>
      <c r="B887" s="19"/>
      <c r="C887" s="27"/>
      <c r="D887" s="27"/>
      <c r="E887" s="27"/>
      <c r="F887" s="28"/>
      <c r="G887" s="19"/>
      <c r="H887" s="19"/>
      <c r="I887" s="19"/>
      <c r="J887" s="19"/>
      <c r="K887" s="19"/>
      <c r="L887" s="19"/>
      <c r="M887" s="19"/>
      <c r="N887" s="19"/>
      <c r="O887" s="19"/>
      <c r="P887" s="19"/>
      <c r="Q887" s="19"/>
      <c r="R887" s="19"/>
      <c r="S887" s="19"/>
      <c r="T887" s="19"/>
      <c r="U887" s="19"/>
      <c r="V887" s="19"/>
      <c r="W887" s="19"/>
      <c r="X887" s="19"/>
      <c r="Y887" s="19"/>
      <c r="Z887" s="19"/>
    </row>
    <row r="888" spans="1:26" ht="15.75" customHeight="1" x14ac:dyDescent="0.25">
      <c r="A888" s="19"/>
      <c r="B888" s="19"/>
      <c r="C888" s="27"/>
      <c r="D888" s="27"/>
      <c r="E888" s="27"/>
      <c r="F888" s="28"/>
      <c r="G888" s="19"/>
      <c r="H888" s="19"/>
      <c r="I888" s="19"/>
      <c r="J888" s="19"/>
      <c r="K888" s="19"/>
      <c r="L888" s="19"/>
      <c r="M888" s="19"/>
      <c r="N888" s="19"/>
      <c r="O888" s="19"/>
      <c r="P888" s="19"/>
      <c r="Q888" s="19"/>
      <c r="R888" s="19"/>
      <c r="S888" s="19"/>
      <c r="T888" s="19"/>
      <c r="U888" s="19"/>
      <c r="V888" s="19"/>
      <c r="W888" s="19"/>
      <c r="X888" s="19"/>
      <c r="Y888" s="19"/>
      <c r="Z888" s="19"/>
    </row>
    <row r="889" spans="1:26" ht="15.75" customHeight="1" x14ac:dyDescent="0.25">
      <c r="A889" s="19"/>
      <c r="B889" s="19"/>
      <c r="C889" s="27"/>
      <c r="D889" s="27"/>
      <c r="E889" s="27"/>
      <c r="F889" s="28"/>
      <c r="G889" s="19"/>
      <c r="H889" s="19"/>
      <c r="I889" s="19"/>
      <c r="J889" s="19"/>
      <c r="K889" s="19"/>
      <c r="L889" s="19"/>
      <c r="M889" s="19"/>
      <c r="N889" s="19"/>
      <c r="O889" s="19"/>
      <c r="P889" s="19"/>
      <c r="Q889" s="19"/>
      <c r="R889" s="19"/>
      <c r="S889" s="19"/>
      <c r="T889" s="19"/>
      <c r="U889" s="19"/>
      <c r="V889" s="19"/>
      <c r="W889" s="19"/>
      <c r="X889" s="19"/>
      <c r="Y889" s="19"/>
      <c r="Z889" s="19"/>
    </row>
    <row r="890" spans="1:26" ht="15.75" customHeight="1" x14ac:dyDescent="0.25">
      <c r="A890" s="19"/>
      <c r="B890" s="19"/>
      <c r="C890" s="27"/>
      <c r="D890" s="27"/>
      <c r="E890" s="27"/>
      <c r="F890" s="28"/>
      <c r="G890" s="19"/>
      <c r="H890" s="19"/>
      <c r="I890" s="19"/>
      <c r="J890" s="19"/>
      <c r="K890" s="19"/>
      <c r="L890" s="19"/>
      <c r="M890" s="19"/>
      <c r="N890" s="19"/>
      <c r="O890" s="19"/>
      <c r="P890" s="19"/>
      <c r="Q890" s="19"/>
      <c r="R890" s="19"/>
      <c r="S890" s="19"/>
      <c r="T890" s="19"/>
      <c r="U890" s="19"/>
      <c r="V890" s="19"/>
      <c r="W890" s="19"/>
      <c r="X890" s="19"/>
      <c r="Y890" s="19"/>
      <c r="Z890" s="19"/>
    </row>
    <row r="891" spans="1:26" ht="15.75" customHeight="1" x14ac:dyDescent="0.25">
      <c r="A891" s="19"/>
      <c r="B891" s="19"/>
      <c r="C891" s="27"/>
      <c r="D891" s="27"/>
      <c r="E891" s="27"/>
      <c r="F891" s="28"/>
      <c r="G891" s="19"/>
      <c r="H891" s="19"/>
      <c r="I891" s="19"/>
      <c r="J891" s="19"/>
      <c r="K891" s="19"/>
      <c r="L891" s="19"/>
      <c r="M891" s="19"/>
      <c r="N891" s="19"/>
      <c r="O891" s="19"/>
      <c r="P891" s="19"/>
      <c r="Q891" s="19"/>
      <c r="R891" s="19"/>
      <c r="S891" s="19"/>
      <c r="T891" s="19"/>
      <c r="U891" s="19"/>
      <c r="V891" s="19"/>
      <c r="W891" s="19"/>
      <c r="X891" s="19"/>
      <c r="Y891" s="19"/>
      <c r="Z891" s="19"/>
    </row>
    <row r="892" spans="1:26" ht="15.75" customHeight="1" x14ac:dyDescent="0.25">
      <c r="A892" s="19"/>
      <c r="B892" s="19"/>
      <c r="C892" s="27"/>
      <c r="D892" s="27"/>
      <c r="E892" s="27"/>
      <c r="F892" s="28"/>
      <c r="G892" s="19"/>
      <c r="H892" s="19"/>
      <c r="I892" s="19"/>
      <c r="J892" s="19"/>
      <c r="K892" s="19"/>
      <c r="L892" s="19"/>
      <c r="M892" s="19"/>
      <c r="N892" s="19"/>
      <c r="O892" s="19"/>
      <c r="P892" s="19"/>
      <c r="Q892" s="19"/>
      <c r="R892" s="19"/>
      <c r="S892" s="19"/>
      <c r="T892" s="19"/>
      <c r="U892" s="19"/>
      <c r="V892" s="19"/>
      <c r="W892" s="19"/>
      <c r="X892" s="19"/>
      <c r="Y892" s="19"/>
      <c r="Z892" s="19"/>
    </row>
    <row r="893" spans="1:26" ht="15.75" customHeight="1" x14ac:dyDescent="0.25">
      <c r="A893" s="19"/>
      <c r="B893" s="19"/>
      <c r="C893" s="27"/>
      <c r="D893" s="27"/>
      <c r="E893" s="27"/>
      <c r="F893" s="28"/>
      <c r="G893" s="19"/>
      <c r="H893" s="19"/>
      <c r="I893" s="19"/>
      <c r="J893" s="19"/>
      <c r="K893" s="19"/>
      <c r="L893" s="19"/>
      <c r="M893" s="19"/>
      <c r="N893" s="19"/>
      <c r="O893" s="19"/>
      <c r="P893" s="19"/>
      <c r="Q893" s="19"/>
      <c r="R893" s="19"/>
      <c r="S893" s="19"/>
      <c r="T893" s="19"/>
      <c r="U893" s="19"/>
      <c r="V893" s="19"/>
      <c r="W893" s="19"/>
      <c r="X893" s="19"/>
      <c r="Y893" s="19"/>
      <c r="Z893" s="19"/>
    </row>
    <row r="894" spans="1:26" ht="15.75" customHeight="1" x14ac:dyDescent="0.25">
      <c r="A894" s="19"/>
      <c r="B894" s="19"/>
      <c r="C894" s="27"/>
      <c r="D894" s="27"/>
      <c r="E894" s="27"/>
      <c r="F894" s="28"/>
      <c r="G894" s="19"/>
      <c r="H894" s="19"/>
      <c r="I894" s="19"/>
      <c r="J894" s="19"/>
      <c r="K894" s="19"/>
      <c r="L894" s="19"/>
      <c r="M894" s="19"/>
      <c r="N894" s="19"/>
      <c r="O894" s="19"/>
      <c r="P894" s="19"/>
      <c r="Q894" s="19"/>
      <c r="R894" s="19"/>
      <c r="S894" s="19"/>
      <c r="T894" s="19"/>
      <c r="U894" s="19"/>
      <c r="V894" s="19"/>
      <c r="W894" s="19"/>
      <c r="X894" s="19"/>
      <c r="Y894" s="19"/>
      <c r="Z894" s="19"/>
    </row>
    <row r="895" spans="1:26" ht="15.75" customHeight="1" x14ac:dyDescent="0.25">
      <c r="A895" s="19"/>
      <c r="B895" s="19"/>
      <c r="C895" s="27"/>
      <c r="D895" s="27"/>
      <c r="E895" s="27"/>
      <c r="F895" s="28"/>
      <c r="G895" s="19"/>
      <c r="H895" s="19"/>
      <c r="I895" s="19"/>
      <c r="J895" s="19"/>
      <c r="K895" s="19"/>
      <c r="L895" s="19"/>
      <c r="M895" s="19"/>
      <c r="N895" s="19"/>
      <c r="O895" s="19"/>
      <c r="P895" s="19"/>
      <c r="Q895" s="19"/>
      <c r="R895" s="19"/>
      <c r="S895" s="19"/>
      <c r="T895" s="19"/>
      <c r="U895" s="19"/>
      <c r="V895" s="19"/>
      <c r="W895" s="19"/>
      <c r="X895" s="19"/>
      <c r="Y895" s="19"/>
      <c r="Z895" s="19"/>
    </row>
    <row r="896" spans="1:26" ht="15.75" customHeight="1" x14ac:dyDescent="0.25">
      <c r="A896" s="19"/>
      <c r="B896" s="19"/>
      <c r="C896" s="27"/>
      <c r="D896" s="27"/>
      <c r="E896" s="27"/>
      <c r="F896" s="28"/>
      <c r="G896" s="19"/>
      <c r="H896" s="19"/>
      <c r="I896" s="19"/>
      <c r="J896" s="19"/>
      <c r="K896" s="19"/>
      <c r="L896" s="19"/>
      <c r="M896" s="19"/>
      <c r="N896" s="19"/>
      <c r="O896" s="19"/>
      <c r="P896" s="19"/>
      <c r="Q896" s="19"/>
      <c r="R896" s="19"/>
      <c r="S896" s="19"/>
      <c r="T896" s="19"/>
      <c r="U896" s="19"/>
      <c r="V896" s="19"/>
      <c r="W896" s="19"/>
      <c r="X896" s="19"/>
      <c r="Y896" s="19"/>
      <c r="Z896" s="19"/>
    </row>
    <row r="897" spans="1:26" ht="15.75" customHeight="1" x14ac:dyDescent="0.25">
      <c r="A897" s="19"/>
      <c r="B897" s="19"/>
      <c r="C897" s="27"/>
      <c r="D897" s="27"/>
      <c r="E897" s="27"/>
      <c r="F897" s="28"/>
      <c r="G897" s="19"/>
      <c r="H897" s="19"/>
      <c r="I897" s="19"/>
      <c r="J897" s="19"/>
      <c r="K897" s="19"/>
      <c r="L897" s="19"/>
      <c r="M897" s="19"/>
      <c r="N897" s="19"/>
      <c r="O897" s="19"/>
      <c r="P897" s="19"/>
      <c r="Q897" s="19"/>
      <c r="R897" s="19"/>
      <c r="S897" s="19"/>
      <c r="T897" s="19"/>
      <c r="U897" s="19"/>
      <c r="V897" s="19"/>
      <c r="W897" s="19"/>
      <c r="X897" s="19"/>
      <c r="Y897" s="19"/>
      <c r="Z897" s="19"/>
    </row>
    <row r="898" spans="1:26" ht="15.75" customHeight="1" x14ac:dyDescent="0.25">
      <c r="A898" s="19"/>
      <c r="B898" s="19"/>
      <c r="C898" s="27"/>
      <c r="D898" s="27"/>
      <c r="E898" s="27"/>
      <c r="F898" s="28"/>
      <c r="G898" s="19"/>
      <c r="H898" s="19"/>
      <c r="I898" s="19"/>
      <c r="J898" s="19"/>
      <c r="K898" s="19"/>
      <c r="L898" s="19"/>
      <c r="M898" s="19"/>
      <c r="N898" s="19"/>
      <c r="O898" s="19"/>
      <c r="P898" s="19"/>
      <c r="Q898" s="19"/>
      <c r="R898" s="19"/>
      <c r="S898" s="19"/>
      <c r="T898" s="19"/>
      <c r="U898" s="19"/>
      <c r="V898" s="19"/>
      <c r="W898" s="19"/>
      <c r="X898" s="19"/>
      <c r="Y898" s="19"/>
      <c r="Z898" s="19"/>
    </row>
    <row r="899" spans="1:26" ht="15.75" customHeight="1" x14ac:dyDescent="0.25">
      <c r="A899" s="19"/>
      <c r="B899" s="19"/>
      <c r="C899" s="27"/>
      <c r="D899" s="27"/>
      <c r="E899" s="27"/>
      <c r="F899" s="28"/>
      <c r="G899" s="19"/>
      <c r="H899" s="19"/>
      <c r="I899" s="19"/>
      <c r="J899" s="19"/>
      <c r="K899" s="19"/>
      <c r="L899" s="19"/>
      <c r="M899" s="19"/>
      <c r="N899" s="19"/>
      <c r="O899" s="19"/>
      <c r="P899" s="19"/>
      <c r="Q899" s="19"/>
      <c r="R899" s="19"/>
      <c r="S899" s="19"/>
      <c r="T899" s="19"/>
      <c r="U899" s="19"/>
      <c r="V899" s="19"/>
      <c r="W899" s="19"/>
      <c r="X899" s="19"/>
      <c r="Y899" s="19"/>
      <c r="Z899" s="19"/>
    </row>
    <row r="900" spans="1:26" ht="15.75" customHeight="1" x14ac:dyDescent="0.25">
      <c r="A900" s="19"/>
      <c r="B900" s="19"/>
      <c r="C900" s="27"/>
      <c r="D900" s="27"/>
      <c r="E900" s="27"/>
      <c r="F900" s="28"/>
      <c r="G900" s="19"/>
      <c r="H900" s="19"/>
      <c r="I900" s="19"/>
      <c r="J900" s="19"/>
      <c r="K900" s="19"/>
      <c r="L900" s="19"/>
      <c r="M900" s="19"/>
      <c r="N900" s="19"/>
      <c r="O900" s="19"/>
      <c r="P900" s="19"/>
      <c r="Q900" s="19"/>
      <c r="R900" s="19"/>
      <c r="S900" s="19"/>
      <c r="T900" s="19"/>
      <c r="U900" s="19"/>
      <c r="V900" s="19"/>
      <c r="W900" s="19"/>
      <c r="X900" s="19"/>
      <c r="Y900" s="19"/>
      <c r="Z900" s="19"/>
    </row>
    <row r="901" spans="1:26" ht="15.75" customHeight="1" x14ac:dyDescent="0.25">
      <c r="A901" s="19"/>
      <c r="B901" s="19"/>
      <c r="C901" s="27"/>
      <c r="D901" s="27"/>
      <c r="E901" s="27"/>
      <c r="F901" s="28"/>
      <c r="G901" s="19"/>
      <c r="H901" s="19"/>
      <c r="I901" s="19"/>
      <c r="J901" s="19"/>
      <c r="K901" s="19"/>
      <c r="L901" s="19"/>
      <c r="M901" s="19"/>
      <c r="N901" s="19"/>
      <c r="O901" s="19"/>
      <c r="P901" s="19"/>
      <c r="Q901" s="19"/>
      <c r="R901" s="19"/>
      <c r="S901" s="19"/>
      <c r="T901" s="19"/>
      <c r="U901" s="19"/>
      <c r="V901" s="19"/>
      <c r="W901" s="19"/>
      <c r="X901" s="19"/>
      <c r="Y901" s="19"/>
      <c r="Z901" s="19"/>
    </row>
    <row r="902" spans="1:26" ht="15.75" customHeight="1" x14ac:dyDescent="0.25">
      <c r="A902" s="19"/>
      <c r="B902" s="19"/>
      <c r="C902" s="27"/>
      <c r="D902" s="27"/>
      <c r="E902" s="27"/>
      <c r="F902" s="28"/>
      <c r="G902" s="19"/>
      <c r="H902" s="19"/>
      <c r="I902" s="19"/>
      <c r="J902" s="19"/>
      <c r="K902" s="19"/>
      <c r="L902" s="19"/>
      <c r="M902" s="19"/>
      <c r="N902" s="19"/>
      <c r="O902" s="19"/>
      <c r="P902" s="19"/>
      <c r="Q902" s="19"/>
      <c r="R902" s="19"/>
      <c r="S902" s="19"/>
      <c r="T902" s="19"/>
      <c r="U902" s="19"/>
      <c r="V902" s="19"/>
      <c r="W902" s="19"/>
      <c r="X902" s="19"/>
      <c r="Y902" s="19"/>
      <c r="Z902" s="19"/>
    </row>
    <row r="903" spans="1:26" ht="15.75" customHeight="1" x14ac:dyDescent="0.25">
      <c r="A903" s="19"/>
      <c r="B903" s="19"/>
      <c r="C903" s="27"/>
      <c r="D903" s="27"/>
      <c r="E903" s="27"/>
      <c r="F903" s="28"/>
      <c r="G903" s="19"/>
      <c r="H903" s="19"/>
      <c r="I903" s="19"/>
      <c r="J903" s="19"/>
      <c r="K903" s="19"/>
      <c r="L903" s="19"/>
      <c r="M903" s="19"/>
      <c r="N903" s="19"/>
      <c r="O903" s="19"/>
      <c r="P903" s="19"/>
      <c r="Q903" s="19"/>
      <c r="R903" s="19"/>
      <c r="S903" s="19"/>
      <c r="T903" s="19"/>
      <c r="U903" s="19"/>
      <c r="V903" s="19"/>
      <c r="W903" s="19"/>
      <c r="X903" s="19"/>
      <c r="Y903" s="19"/>
      <c r="Z903" s="19"/>
    </row>
    <row r="904" spans="1:26" ht="15.75" customHeight="1" x14ac:dyDescent="0.25">
      <c r="A904" s="19"/>
      <c r="B904" s="19"/>
      <c r="C904" s="27"/>
      <c r="D904" s="27"/>
      <c r="E904" s="27"/>
      <c r="F904" s="28"/>
      <c r="G904" s="19"/>
      <c r="H904" s="19"/>
      <c r="I904" s="19"/>
      <c r="J904" s="19"/>
      <c r="K904" s="19"/>
      <c r="L904" s="19"/>
      <c r="M904" s="19"/>
      <c r="N904" s="19"/>
      <c r="O904" s="19"/>
      <c r="P904" s="19"/>
      <c r="Q904" s="19"/>
      <c r="R904" s="19"/>
      <c r="S904" s="19"/>
      <c r="T904" s="19"/>
      <c r="U904" s="19"/>
      <c r="V904" s="19"/>
      <c r="W904" s="19"/>
      <c r="X904" s="19"/>
      <c r="Y904" s="19"/>
      <c r="Z904" s="19"/>
    </row>
    <row r="905" spans="1:26" ht="15.75" customHeight="1" x14ac:dyDescent="0.25">
      <c r="A905" s="19"/>
      <c r="B905" s="19"/>
      <c r="C905" s="27"/>
      <c r="D905" s="27"/>
      <c r="E905" s="27"/>
      <c r="F905" s="28"/>
      <c r="G905" s="19"/>
      <c r="H905" s="19"/>
      <c r="I905" s="19"/>
      <c r="J905" s="19"/>
      <c r="K905" s="19"/>
      <c r="L905" s="19"/>
      <c r="M905" s="19"/>
      <c r="N905" s="19"/>
      <c r="O905" s="19"/>
      <c r="P905" s="19"/>
      <c r="Q905" s="19"/>
      <c r="R905" s="19"/>
      <c r="S905" s="19"/>
      <c r="T905" s="19"/>
      <c r="U905" s="19"/>
      <c r="V905" s="19"/>
      <c r="W905" s="19"/>
      <c r="X905" s="19"/>
      <c r="Y905" s="19"/>
      <c r="Z905" s="19"/>
    </row>
    <row r="906" spans="1:26" ht="15.75" customHeight="1" x14ac:dyDescent="0.25">
      <c r="A906" s="19"/>
      <c r="B906" s="19"/>
      <c r="C906" s="27"/>
      <c r="D906" s="27"/>
      <c r="E906" s="27"/>
      <c r="F906" s="28"/>
      <c r="G906" s="19"/>
      <c r="H906" s="19"/>
      <c r="I906" s="19"/>
      <c r="J906" s="19"/>
      <c r="K906" s="19"/>
      <c r="L906" s="19"/>
      <c r="M906" s="19"/>
      <c r="N906" s="19"/>
      <c r="O906" s="19"/>
      <c r="P906" s="19"/>
      <c r="Q906" s="19"/>
      <c r="R906" s="19"/>
      <c r="S906" s="19"/>
      <c r="T906" s="19"/>
      <c r="U906" s="19"/>
      <c r="V906" s="19"/>
      <c r="W906" s="19"/>
      <c r="X906" s="19"/>
      <c r="Y906" s="19"/>
      <c r="Z906" s="19"/>
    </row>
    <row r="907" spans="1:26" ht="15.75" customHeight="1" x14ac:dyDescent="0.25">
      <c r="A907" s="19"/>
      <c r="B907" s="19"/>
      <c r="C907" s="27"/>
      <c r="D907" s="27"/>
      <c r="E907" s="27"/>
      <c r="F907" s="28"/>
      <c r="G907" s="19"/>
      <c r="H907" s="19"/>
      <c r="I907" s="19"/>
      <c r="J907" s="19"/>
      <c r="K907" s="19"/>
      <c r="L907" s="19"/>
      <c r="M907" s="19"/>
      <c r="N907" s="19"/>
      <c r="O907" s="19"/>
      <c r="P907" s="19"/>
      <c r="Q907" s="19"/>
      <c r="R907" s="19"/>
      <c r="S907" s="19"/>
      <c r="T907" s="19"/>
      <c r="U907" s="19"/>
      <c r="V907" s="19"/>
      <c r="W907" s="19"/>
      <c r="X907" s="19"/>
      <c r="Y907" s="19"/>
      <c r="Z907" s="19"/>
    </row>
    <row r="908" spans="1:26" ht="15.75" customHeight="1" x14ac:dyDescent="0.25">
      <c r="A908" s="19"/>
      <c r="B908" s="19"/>
      <c r="C908" s="27"/>
      <c r="D908" s="27"/>
      <c r="E908" s="27"/>
      <c r="F908" s="28"/>
      <c r="G908" s="19"/>
      <c r="H908" s="19"/>
      <c r="I908" s="19"/>
      <c r="J908" s="19"/>
      <c r="K908" s="19"/>
      <c r="L908" s="19"/>
      <c r="M908" s="19"/>
      <c r="N908" s="19"/>
      <c r="O908" s="19"/>
      <c r="P908" s="19"/>
      <c r="Q908" s="19"/>
      <c r="R908" s="19"/>
      <c r="S908" s="19"/>
      <c r="T908" s="19"/>
      <c r="U908" s="19"/>
      <c r="V908" s="19"/>
      <c r="W908" s="19"/>
      <c r="X908" s="19"/>
      <c r="Y908" s="19"/>
      <c r="Z908" s="19"/>
    </row>
    <row r="909" spans="1:26" ht="15.75" customHeight="1" x14ac:dyDescent="0.25">
      <c r="A909" s="19"/>
      <c r="B909" s="19"/>
      <c r="C909" s="27"/>
      <c r="D909" s="27"/>
      <c r="E909" s="27"/>
      <c r="F909" s="28"/>
      <c r="G909" s="19"/>
      <c r="H909" s="19"/>
      <c r="I909" s="19"/>
      <c r="J909" s="19"/>
      <c r="K909" s="19"/>
      <c r="L909" s="19"/>
      <c r="M909" s="19"/>
      <c r="N909" s="19"/>
      <c r="O909" s="19"/>
      <c r="P909" s="19"/>
      <c r="Q909" s="19"/>
      <c r="R909" s="19"/>
      <c r="S909" s="19"/>
      <c r="T909" s="19"/>
      <c r="U909" s="19"/>
      <c r="V909" s="19"/>
      <c r="W909" s="19"/>
      <c r="X909" s="19"/>
      <c r="Y909" s="19"/>
      <c r="Z909" s="19"/>
    </row>
    <row r="910" spans="1:26" ht="15.75" customHeight="1" x14ac:dyDescent="0.25">
      <c r="A910" s="19"/>
      <c r="B910" s="19"/>
      <c r="C910" s="27"/>
      <c r="D910" s="27"/>
      <c r="E910" s="27"/>
      <c r="F910" s="28"/>
      <c r="G910" s="19"/>
      <c r="H910" s="19"/>
      <c r="I910" s="19"/>
      <c r="J910" s="19"/>
      <c r="K910" s="19"/>
      <c r="L910" s="19"/>
      <c r="M910" s="19"/>
      <c r="N910" s="19"/>
      <c r="O910" s="19"/>
      <c r="P910" s="19"/>
      <c r="Q910" s="19"/>
      <c r="R910" s="19"/>
      <c r="S910" s="19"/>
      <c r="T910" s="19"/>
      <c r="U910" s="19"/>
      <c r="V910" s="19"/>
      <c r="W910" s="19"/>
      <c r="X910" s="19"/>
      <c r="Y910" s="19"/>
      <c r="Z910" s="19"/>
    </row>
    <row r="911" spans="1:26" ht="15.75" customHeight="1" x14ac:dyDescent="0.25">
      <c r="A911" s="19"/>
      <c r="B911" s="19"/>
      <c r="C911" s="27"/>
      <c r="D911" s="27"/>
      <c r="E911" s="27"/>
      <c r="F911" s="28"/>
      <c r="G911" s="19"/>
      <c r="H911" s="19"/>
      <c r="I911" s="19"/>
      <c r="J911" s="19"/>
      <c r="K911" s="19"/>
      <c r="L911" s="19"/>
      <c r="M911" s="19"/>
      <c r="N911" s="19"/>
      <c r="O911" s="19"/>
      <c r="P911" s="19"/>
      <c r="Q911" s="19"/>
      <c r="R911" s="19"/>
      <c r="S911" s="19"/>
      <c r="T911" s="19"/>
      <c r="U911" s="19"/>
      <c r="V911" s="19"/>
      <c r="W911" s="19"/>
      <c r="X911" s="19"/>
      <c r="Y911" s="19"/>
      <c r="Z911" s="19"/>
    </row>
    <row r="912" spans="1:26" ht="15.75" customHeight="1" x14ac:dyDescent="0.25">
      <c r="A912" s="19"/>
      <c r="B912" s="19"/>
      <c r="C912" s="27"/>
      <c r="D912" s="27"/>
      <c r="E912" s="27"/>
      <c r="F912" s="28"/>
      <c r="G912" s="19"/>
      <c r="H912" s="19"/>
      <c r="I912" s="19"/>
      <c r="J912" s="19"/>
      <c r="K912" s="19"/>
      <c r="L912" s="19"/>
      <c r="M912" s="19"/>
      <c r="N912" s="19"/>
      <c r="O912" s="19"/>
      <c r="P912" s="19"/>
      <c r="Q912" s="19"/>
      <c r="R912" s="19"/>
      <c r="S912" s="19"/>
      <c r="T912" s="19"/>
      <c r="U912" s="19"/>
      <c r="V912" s="19"/>
      <c r="W912" s="19"/>
      <c r="X912" s="19"/>
      <c r="Y912" s="19"/>
      <c r="Z912" s="19"/>
    </row>
    <row r="913" spans="1:26" ht="15.75" customHeight="1" x14ac:dyDescent="0.25">
      <c r="A913" s="19"/>
      <c r="B913" s="19"/>
      <c r="C913" s="27"/>
      <c r="D913" s="27"/>
      <c r="E913" s="27"/>
      <c r="F913" s="28"/>
      <c r="G913" s="19"/>
      <c r="H913" s="19"/>
      <c r="I913" s="19"/>
      <c r="J913" s="19"/>
      <c r="K913" s="19"/>
      <c r="L913" s="19"/>
      <c r="M913" s="19"/>
      <c r="N913" s="19"/>
      <c r="O913" s="19"/>
      <c r="P913" s="19"/>
      <c r="Q913" s="19"/>
      <c r="R913" s="19"/>
      <c r="S913" s="19"/>
      <c r="T913" s="19"/>
      <c r="U913" s="19"/>
      <c r="V913" s="19"/>
      <c r="W913" s="19"/>
      <c r="X913" s="19"/>
      <c r="Y913" s="19"/>
      <c r="Z913" s="19"/>
    </row>
    <row r="914" spans="1:26" ht="15.75" customHeight="1" x14ac:dyDescent="0.25">
      <c r="A914" s="19"/>
      <c r="B914" s="19"/>
      <c r="C914" s="27"/>
      <c r="D914" s="27"/>
      <c r="E914" s="27"/>
      <c r="F914" s="28"/>
      <c r="G914" s="19"/>
      <c r="H914" s="19"/>
      <c r="I914" s="19"/>
      <c r="J914" s="19"/>
      <c r="K914" s="19"/>
      <c r="L914" s="19"/>
      <c r="M914" s="19"/>
      <c r="N914" s="19"/>
      <c r="O914" s="19"/>
      <c r="P914" s="19"/>
      <c r="Q914" s="19"/>
      <c r="R914" s="19"/>
      <c r="S914" s="19"/>
      <c r="T914" s="19"/>
      <c r="U914" s="19"/>
      <c r="V914" s="19"/>
      <c r="W914" s="19"/>
      <c r="X914" s="19"/>
      <c r="Y914" s="19"/>
      <c r="Z914" s="19"/>
    </row>
    <row r="915" spans="1:26" ht="15.75" customHeight="1" x14ac:dyDescent="0.25">
      <c r="A915" s="19"/>
      <c r="B915" s="19"/>
      <c r="C915" s="27"/>
      <c r="D915" s="27"/>
      <c r="E915" s="27"/>
      <c r="F915" s="28"/>
      <c r="G915" s="19"/>
      <c r="H915" s="19"/>
      <c r="I915" s="19"/>
      <c r="J915" s="19"/>
      <c r="K915" s="19"/>
      <c r="L915" s="19"/>
      <c r="M915" s="19"/>
      <c r="N915" s="19"/>
      <c r="O915" s="19"/>
      <c r="P915" s="19"/>
      <c r="Q915" s="19"/>
      <c r="R915" s="19"/>
      <c r="S915" s="19"/>
      <c r="T915" s="19"/>
      <c r="U915" s="19"/>
      <c r="V915" s="19"/>
      <c r="W915" s="19"/>
      <c r="X915" s="19"/>
      <c r="Y915" s="19"/>
      <c r="Z915" s="19"/>
    </row>
    <row r="916" spans="1:26" ht="15.75" customHeight="1" x14ac:dyDescent="0.25">
      <c r="A916" s="19"/>
      <c r="B916" s="19"/>
      <c r="C916" s="27"/>
      <c r="D916" s="27"/>
      <c r="E916" s="27"/>
      <c r="F916" s="28"/>
      <c r="G916" s="19"/>
      <c r="H916" s="19"/>
      <c r="I916" s="19"/>
      <c r="J916" s="19"/>
      <c r="K916" s="19"/>
      <c r="L916" s="19"/>
      <c r="M916" s="19"/>
      <c r="N916" s="19"/>
      <c r="O916" s="19"/>
      <c r="P916" s="19"/>
      <c r="Q916" s="19"/>
      <c r="R916" s="19"/>
      <c r="S916" s="19"/>
      <c r="T916" s="19"/>
      <c r="U916" s="19"/>
      <c r="V916" s="19"/>
      <c r="W916" s="19"/>
      <c r="X916" s="19"/>
      <c r="Y916" s="19"/>
      <c r="Z916" s="19"/>
    </row>
    <row r="917" spans="1:26" ht="15.75" customHeight="1" x14ac:dyDescent="0.25">
      <c r="A917" s="19"/>
      <c r="B917" s="19"/>
      <c r="C917" s="27"/>
      <c r="D917" s="27"/>
      <c r="E917" s="27"/>
      <c r="F917" s="28"/>
      <c r="G917" s="19"/>
      <c r="H917" s="19"/>
      <c r="I917" s="19"/>
      <c r="J917" s="19"/>
      <c r="K917" s="19"/>
      <c r="L917" s="19"/>
      <c r="M917" s="19"/>
      <c r="N917" s="19"/>
      <c r="O917" s="19"/>
      <c r="P917" s="19"/>
      <c r="Q917" s="19"/>
      <c r="R917" s="19"/>
      <c r="S917" s="19"/>
      <c r="T917" s="19"/>
      <c r="U917" s="19"/>
      <c r="V917" s="19"/>
      <c r="W917" s="19"/>
      <c r="X917" s="19"/>
      <c r="Y917" s="19"/>
      <c r="Z917" s="19"/>
    </row>
    <row r="918" spans="1:26" ht="15.75" customHeight="1" x14ac:dyDescent="0.25">
      <c r="A918" s="19"/>
      <c r="B918" s="19"/>
      <c r="C918" s="27"/>
      <c r="D918" s="27"/>
      <c r="E918" s="27"/>
      <c r="F918" s="28"/>
      <c r="G918" s="19"/>
      <c r="H918" s="19"/>
      <c r="I918" s="19"/>
      <c r="J918" s="19"/>
      <c r="K918" s="19"/>
      <c r="L918" s="19"/>
      <c r="M918" s="19"/>
      <c r="N918" s="19"/>
      <c r="O918" s="19"/>
      <c r="P918" s="19"/>
      <c r="Q918" s="19"/>
      <c r="R918" s="19"/>
      <c r="S918" s="19"/>
      <c r="T918" s="19"/>
      <c r="U918" s="19"/>
      <c r="V918" s="19"/>
      <c r="W918" s="19"/>
      <c r="X918" s="19"/>
      <c r="Y918" s="19"/>
      <c r="Z918" s="19"/>
    </row>
    <row r="919" spans="1:26" ht="15.75" customHeight="1" x14ac:dyDescent="0.25">
      <c r="A919" s="19"/>
      <c r="B919" s="19"/>
      <c r="C919" s="27"/>
      <c r="D919" s="27"/>
      <c r="E919" s="27"/>
      <c r="F919" s="28"/>
      <c r="G919" s="19"/>
      <c r="H919" s="19"/>
      <c r="I919" s="19"/>
      <c r="J919" s="19"/>
      <c r="K919" s="19"/>
      <c r="L919" s="19"/>
      <c r="M919" s="19"/>
      <c r="N919" s="19"/>
      <c r="O919" s="19"/>
      <c r="P919" s="19"/>
      <c r="Q919" s="19"/>
      <c r="R919" s="19"/>
      <c r="S919" s="19"/>
      <c r="T919" s="19"/>
      <c r="U919" s="19"/>
      <c r="V919" s="19"/>
      <c r="W919" s="19"/>
      <c r="X919" s="19"/>
      <c r="Y919" s="19"/>
      <c r="Z919" s="19"/>
    </row>
    <row r="920" spans="1:26" ht="15.75" customHeight="1" x14ac:dyDescent="0.25">
      <c r="A920" s="19"/>
      <c r="B920" s="19"/>
      <c r="C920" s="27"/>
      <c r="D920" s="27"/>
      <c r="E920" s="27"/>
      <c r="F920" s="28"/>
      <c r="G920" s="19"/>
      <c r="H920" s="19"/>
      <c r="I920" s="19"/>
      <c r="J920" s="19"/>
      <c r="K920" s="19"/>
      <c r="L920" s="19"/>
      <c r="M920" s="19"/>
      <c r="N920" s="19"/>
      <c r="O920" s="19"/>
      <c r="P920" s="19"/>
      <c r="Q920" s="19"/>
      <c r="R920" s="19"/>
      <c r="S920" s="19"/>
      <c r="T920" s="19"/>
      <c r="U920" s="19"/>
      <c r="V920" s="19"/>
      <c r="W920" s="19"/>
      <c r="X920" s="19"/>
      <c r="Y920" s="19"/>
      <c r="Z920" s="19"/>
    </row>
    <row r="921" spans="1:26" ht="15.75" customHeight="1" x14ac:dyDescent="0.25">
      <c r="A921" s="19"/>
      <c r="B921" s="19"/>
      <c r="C921" s="27"/>
      <c r="D921" s="27"/>
      <c r="E921" s="27"/>
      <c r="F921" s="28"/>
      <c r="G921" s="19"/>
      <c r="H921" s="19"/>
      <c r="I921" s="19"/>
      <c r="J921" s="19"/>
      <c r="K921" s="19"/>
      <c r="L921" s="19"/>
      <c r="M921" s="19"/>
      <c r="N921" s="19"/>
      <c r="O921" s="19"/>
      <c r="P921" s="19"/>
      <c r="Q921" s="19"/>
      <c r="R921" s="19"/>
      <c r="S921" s="19"/>
      <c r="T921" s="19"/>
      <c r="U921" s="19"/>
      <c r="V921" s="19"/>
      <c r="W921" s="19"/>
      <c r="X921" s="19"/>
      <c r="Y921" s="19"/>
      <c r="Z921" s="19"/>
    </row>
    <row r="922" spans="1:26" ht="15.75" customHeight="1" x14ac:dyDescent="0.25">
      <c r="A922" s="19"/>
      <c r="B922" s="19"/>
      <c r="C922" s="27"/>
      <c r="D922" s="27"/>
      <c r="E922" s="27"/>
      <c r="F922" s="28"/>
      <c r="G922" s="19"/>
      <c r="H922" s="19"/>
      <c r="I922" s="19"/>
      <c r="J922" s="19"/>
      <c r="K922" s="19"/>
      <c r="L922" s="19"/>
      <c r="M922" s="19"/>
      <c r="N922" s="19"/>
      <c r="O922" s="19"/>
      <c r="P922" s="19"/>
      <c r="Q922" s="19"/>
      <c r="R922" s="19"/>
      <c r="S922" s="19"/>
      <c r="T922" s="19"/>
      <c r="U922" s="19"/>
      <c r="V922" s="19"/>
      <c r="W922" s="19"/>
      <c r="X922" s="19"/>
      <c r="Y922" s="19"/>
      <c r="Z922" s="19"/>
    </row>
    <row r="923" spans="1:26" ht="15.75" customHeight="1" x14ac:dyDescent="0.25">
      <c r="A923" s="19"/>
      <c r="B923" s="19"/>
      <c r="C923" s="27"/>
      <c r="D923" s="27"/>
      <c r="E923" s="27"/>
      <c r="F923" s="28"/>
      <c r="G923" s="19"/>
      <c r="H923" s="19"/>
      <c r="I923" s="19"/>
      <c r="J923" s="19"/>
      <c r="K923" s="19"/>
      <c r="L923" s="19"/>
      <c r="M923" s="19"/>
      <c r="N923" s="19"/>
      <c r="O923" s="19"/>
      <c r="P923" s="19"/>
      <c r="Q923" s="19"/>
      <c r="R923" s="19"/>
      <c r="S923" s="19"/>
      <c r="T923" s="19"/>
      <c r="U923" s="19"/>
      <c r="V923" s="19"/>
      <c r="W923" s="19"/>
      <c r="X923" s="19"/>
      <c r="Y923" s="19"/>
      <c r="Z923" s="19"/>
    </row>
    <row r="924" spans="1:26" ht="15.75" customHeight="1" x14ac:dyDescent="0.25">
      <c r="A924" s="19"/>
      <c r="B924" s="19"/>
      <c r="C924" s="27"/>
      <c r="D924" s="27"/>
      <c r="E924" s="27"/>
      <c r="F924" s="28"/>
      <c r="G924" s="19"/>
      <c r="H924" s="19"/>
      <c r="I924" s="19"/>
      <c r="J924" s="19"/>
      <c r="K924" s="19"/>
      <c r="L924" s="19"/>
      <c r="M924" s="19"/>
      <c r="N924" s="19"/>
      <c r="O924" s="19"/>
      <c r="P924" s="19"/>
      <c r="Q924" s="19"/>
      <c r="R924" s="19"/>
      <c r="S924" s="19"/>
      <c r="T924" s="19"/>
      <c r="U924" s="19"/>
      <c r="V924" s="19"/>
      <c r="W924" s="19"/>
      <c r="X924" s="19"/>
      <c r="Y924" s="19"/>
      <c r="Z924" s="19"/>
    </row>
    <row r="925" spans="1:26" ht="15.75" customHeight="1" x14ac:dyDescent="0.25">
      <c r="A925" s="19"/>
      <c r="B925" s="19"/>
      <c r="C925" s="27"/>
      <c r="D925" s="27"/>
      <c r="E925" s="27"/>
      <c r="F925" s="28"/>
      <c r="G925" s="19"/>
      <c r="H925" s="19"/>
      <c r="I925" s="19"/>
      <c r="J925" s="19"/>
      <c r="K925" s="19"/>
      <c r="L925" s="19"/>
      <c r="M925" s="19"/>
      <c r="N925" s="19"/>
      <c r="O925" s="19"/>
      <c r="P925" s="19"/>
      <c r="Q925" s="19"/>
      <c r="R925" s="19"/>
      <c r="S925" s="19"/>
      <c r="T925" s="19"/>
      <c r="U925" s="19"/>
      <c r="V925" s="19"/>
      <c r="W925" s="19"/>
      <c r="X925" s="19"/>
      <c r="Y925" s="19"/>
      <c r="Z925" s="19"/>
    </row>
    <row r="926" spans="1:26" ht="15.75" customHeight="1" x14ac:dyDescent="0.25">
      <c r="A926" s="19"/>
      <c r="B926" s="19"/>
      <c r="C926" s="27"/>
      <c r="D926" s="27"/>
      <c r="E926" s="27"/>
      <c r="F926" s="28"/>
      <c r="G926" s="19"/>
      <c r="H926" s="19"/>
      <c r="I926" s="19"/>
      <c r="J926" s="19"/>
      <c r="K926" s="19"/>
      <c r="L926" s="19"/>
      <c r="M926" s="19"/>
      <c r="N926" s="19"/>
      <c r="O926" s="19"/>
      <c r="P926" s="19"/>
      <c r="Q926" s="19"/>
      <c r="R926" s="19"/>
      <c r="S926" s="19"/>
      <c r="T926" s="19"/>
      <c r="U926" s="19"/>
      <c r="V926" s="19"/>
      <c r="W926" s="19"/>
      <c r="X926" s="19"/>
      <c r="Y926" s="19"/>
      <c r="Z926" s="19"/>
    </row>
    <row r="927" spans="1:26" ht="15.75" customHeight="1" x14ac:dyDescent="0.25">
      <c r="A927" s="19"/>
      <c r="B927" s="19"/>
      <c r="C927" s="27"/>
      <c r="D927" s="27"/>
      <c r="E927" s="27"/>
      <c r="F927" s="28"/>
      <c r="G927" s="19"/>
      <c r="H927" s="19"/>
      <c r="I927" s="19"/>
      <c r="J927" s="19"/>
      <c r="K927" s="19"/>
      <c r="L927" s="19"/>
      <c r="M927" s="19"/>
      <c r="N927" s="19"/>
      <c r="O927" s="19"/>
      <c r="P927" s="19"/>
      <c r="Q927" s="19"/>
      <c r="R927" s="19"/>
      <c r="S927" s="19"/>
      <c r="T927" s="19"/>
      <c r="U927" s="19"/>
      <c r="V927" s="19"/>
      <c r="W927" s="19"/>
      <c r="X927" s="19"/>
      <c r="Y927" s="19"/>
      <c r="Z927" s="19"/>
    </row>
    <row r="928" spans="1:26" ht="15.75" customHeight="1" x14ac:dyDescent="0.25">
      <c r="A928" s="19"/>
      <c r="B928" s="19"/>
      <c r="C928" s="27"/>
      <c r="D928" s="27"/>
      <c r="E928" s="27"/>
      <c r="F928" s="28"/>
      <c r="G928" s="19"/>
      <c r="H928" s="19"/>
      <c r="I928" s="19"/>
      <c r="J928" s="19"/>
      <c r="K928" s="19"/>
      <c r="L928" s="19"/>
      <c r="M928" s="19"/>
      <c r="N928" s="19"/>
      <c r="O928" s="19"/>
      <c r="P928" s="19"/>
      <c r="Q928" s="19"/>
      <c r="R928" s="19"/>
      <c r="S928" s="19"/>
      <c r="T928" s="19"/>
      <c r="U928" s="19"/>
      <c r="V928" s="19"/>
      <c r="W928" s="19"/>
      <c r="X928" s="19"/>
      <c r="Y928" s="19"/>
      <c r="Z928" s="19"/>
    </row>
    <row r="929" spans="1:26" ht="15.75" customHeight="1" x14ac:dyDescent="0.25">
      <c r="A929" s="19"/>
      <c r="B929" s="19"/>
      <c r="C929" s="27"/>
      <c r="D929" s="27"/>
      <c r="E929" s="27"/>
      <c r="F929" s="28"/>
      <c r="G929" s="19"/>
      <c r="H929" s="19"/>
      <c r="I929" s="19"/>
      <c r="J929" s="19"/>
      <c r="K929" s="19"/>
      <c r="L929" s="19"/>
      <c r="M929" s="19"/>
      <c r="N929" s="19"/>
      <c r="O929" s="19"/>
      <c r="P929" s="19"/>
      <c r="Q929" s="19"/>
      <c r="R929" s="19"/>
      <c r="S929" s="19"/>
      <c r="T929" s="19"/>
      <c r="U929" s="19"/>
      <c r="V929" s="19"/>
      <c r="W929" s="19"/>
      <c r="X929" s="19"/>
      <c r="Y929" s="19"/>
      <c r="Z929" s="19"/>
    </row>
    <row r="930" spans="1:26" ht="15.75" customHeight="1" x14ac:dyDescent="0.25">
      <c r="A930" s="19"/>
      <c r="B930" s="19"/>
      <c r="C930" s="27"/>
      <c r="D930" s="27"/>
      <c r="E930" s="27"/>
      <c r="F930" s="28"/>
      <c r="G930" s="19"/>
      <c r="H930" s="19"/>
      <c r="I930" s="19"/>
      <c r="J930" s="19"/>
      <c r="K930" s="19"/>
      <c r="L930" s="19"/>
      <c r="M930" s="19"/>
      <c r="N930" s="19"/>
      <c r="O930" s="19"/>
      <c r="P930" s="19"/>
      <c r="Q930" s="19"/>
      <c r="R930" s="19"/>
      <c r="S930" s="19"/>
      <c r="T930" s="19"/>
      <c r="U930" s="19"/>
      <c r="V930" s="19"/>
      <c r="W930" s="19"/>
      <c r="X930" s="19"/>
      <c r="Y930" s="19"/>
      <c r="Z930" s="19"/>
    </row>
    <row r="931" spans="1:26" ht="15.75" customHeight="1" x14ac:dyDescent="0.25">
      <c r="A931" s="19"/>
      <c r="B931" s="19"/>
      <c r="C931" s="27"/>
      <c r="D931" s="27"/>
      <c r="E931" s="27"/>
      <c r="F931" s="28"/>
      <c r="G931" s="19"/>
      <c r="H931" s="19"/>
      <c r="I931" s="19"/>
      <c r="J931" s="19"/>
      <c r="K931" s="19"/>
      <c r="L931" s="19"/>
      <c r="M931" s="19"/>
      <c r="N931" s="19"/>
      <c r="O931" s="19"/>
      <c r="P931" s="19"/>
      <c r="Q931" s="19"/>
      <c r="R931" s="19"/>
      <c r="S931" s="19"/>
      <c r="T931" s="19"/>
      <c r="U931" s="19"/>
      <c r="V931" s="19"/>
      <c r="W931" s="19"/>
      <c r="X931" s="19"/>
      <c r="Y931" s="19"/>
      <c r="Z931" s="19"/>
    </row>
    <row r="932" spans="1:26" ht="15.75" customHeight="1" x14ac:dyDescent="0.25">
      <c r="A932" s="19"/>
      <c r="B932" s="19"/>
      <c r="C932" s="27"/>
      <c r="D932" s="27"/>
      <c r="E932" s="27"/>
      <c r="F932" s="28"/>
      <c r="G932" s="19"/>
      <c r="H932" s="19"/>
      <c r="I932" s="19"/>
      <c r="J932" s="19"/>
      <c r="K932" s="19"/>
      <c r="L932" s="19"/>
      <c r="M932" s="19"/>
      <c r="N932" s="19"/>
      <c r="O932" s="19"/>
      <c r="P932" s="19"/>
      <c r="Q932" s="19"/>
      <c r="R932" s="19"/>
      <c r="S932" s="19"/>
      <c r="T932" s="19"/>
      <c r="U932" s="19"/>
      <c r="V932" s="19"/>
      <c r="W932" s="19"/>
      <c r="X932" s="19"/>
      <c r="Y932" s="19"/>
      <c r="Z932" s="19"/>
    </row>
    <row r="933" spans="1:26" ht="15.75" customHeight="1" x14ac:dyDescent="0.25">
      <c r="A933" s="19"/>
      <c r="B933" s="19"/>
      <c r="C933" s="27"/>
      <c r="D933" s="27"/>
      <c r="E933" s="27"/>
      <c r="F933" s="28"/>
      <c r="G933" s="19"/>
      <c r="H933" s="19"/>
      <c r="I933" s="19"/>
      <c r="J933" s="19"/>
      <c r="K933" s="19"/>
      <c r="L933" s="19"/>
      <c r="M933" s="19"/>
      <c r="N933" s="19"/>
      <c r="O933" s="19"/>
      <c r="P933" s="19"/>
      <c r="Q933" s="19"/>
      <c r="R933" s="19"/>
      <c r="S933" s="19"/>
      <c r="T933" s="19"/>
      <c r="U933" s="19"/>
      <c r="V933" s="19"/>
      <c r="W933" s="19"/>
      <c r="X933" s="19"/>
      <c r="Y933" s="19"/>
      <c r="Z933" s="19"/>
    </row>
    <row r="934" spans="1:26" ht="15.75" customHeight="1" x14ac:dyDescent="0.25">
      <c r="A934" s="19"/>
      <c r="B934" s="19"/>
      <c r="C934" s="27"/>
      <c r="D934" s="27"/>
      <c r="E934" s="27"/>
      <c r="F934" s="28"/>
      <c r="G934" s="19"/>
      <c r="H934" s="19"/>
      <c r="I934" s="19"/>
      <c r="J934" s="19"/>
      <c r="K934" s="19"/>
      <c r="L934" s="19"/>
      <c r="M934" s="19"/>
      <c r="N934" s="19"/>
      <c r="O934" s="19"/>
      <c r="P934" s="19"/>
      <c r="Q934" s="19"/>
      <c r="R934" s="19"/>
      <c r="S934" s="19"/>
      <c r="T934" s="19"/>
      <c r="U934" s="19"/>
      <c r="V934" s="19"/>
      <c r="W934" s="19"/>
      <c r="X934" s="19"/>
      <c r="Y934" s="19"/>
      <c r="Z934" s="19"/>
    </row>
    <row r="935" spans="1:26" ht="15.75" customHeight="1" x14ac:dyDescent="0.25">
      <c r="A935" s="19"/>
      <c r="B935" s="19"/>
      <c r="C935" s="27"/>
      <c r="D935" s="27"/>
      <c r="E935" s="27"/>
      <c r="F935" s="28"/>
      <c r="G935" s="19"/>
      <c r="H935" s="19"/>
      <c r="I935" s="19"/>
      <c r="J935" s="19"/>
      <c r="K935" s="19"/>
      <c r="L935" s="19"/>
      <c r="M935" s="19"/>
      <c r="N935" s="19"/>
      <c r="O935" s="19"/>
      <c r="P935" s="19"/>
      <c r="Q935" s="19"/>
      <c r="R935" s="19"/>
      <c r="S935" s="19"/>
      <c r="T935" s="19"/>
      <c r="U935" s="19"/>
      <c r="V935" s="19"/>
      <c r="W935" s="19"/>
      <c r="X935" s="19"/>
      <c r="Y935" s="19"/>
      <c r="Z935" s="19"/>
    </row>
    <row r="936" spans="1:26" ht="15.75" customHeight="1" x14ac:dyDescent="0.25">
      <c r="A936" s="19"/>
      <c r="B936" s="19"/>
      <c r="C936" s="27"/>
      <c r="D936" s="27"/>
      <c r="E936" s="27"/>
      <c r="F936" s="28"/>
      <c r="G936" s="19"/>
      <c r="H936" s="19"/>
      <c r="I936" s="19"/>
      <c r="J936" s="19"/>
      <c r="K936" s="19"/>
      <c r="L936" s="19"/>
      <c r="M936" s="19"/>
      <c r="N936" s="19"/>
      <c r="O936" s="19"/>
      <c r="P936" s="19"/>
      <c r="Q936" s="19"/>
      <c r="R936" s="19"/>
      <c r="S936" s="19"/>
      <c r="T936" s="19"/>
      <c r="U936" s="19"/>
      <c r="V936" s="19"/>
      <c r="W936" s="19"/>
      <c r="X936" s="19"/>
      <c r="Y936" s="19"/>
      <c r="Z936" s="19"/>
    </row>
    <row r="937" spans="1:26" ht="15.75" customHeight="1" x14ac:dyDescent="0.25">
      <c r="A937" s="19"/>
      <c r="B937" s="19"/>
      <c r="C937" s="27"/>
      <c r="D937" s="27"/>
      <c r="E937" s="27"/>
      <c r="F937" s="28"/>
      <c r="G937" s="19"/>
      <c r="H937" s="19"/>
      <c r="I937" s="19"/>
      <c r="J937" s="19"/>
      <c r="K937" s="19"/>
      <c r="L937" s="19"/>
      <c r="M937" s="19"/>
      <c r="N937" s="19"/>
      <c r="O937" s="19"/>
      <c r="P937" s="19"/>
      <c r="Q937" s="19"/>
      <c r="R937" s="19"/>
      <c r="S937" s="19"/>
      <c r="T937" s="19"/>
      <c r="U937" s="19"/>
      <c r="V937" s="19"/>
      <c r="W937" s="19"/>
      <c r="X937" s="19"/>
      <c r="Y937" s="19"/>
      <c r="Z937" s="19"/>
    </row>
    <row r="938" spans="1:26" ht="15.75" customHeight="1" x14ac:dyDescent="0.25">
      <c r="A938" s="19"/>
      <c r="B938" s="19"/>
      <c r="C938" s="27"/>
      <c r="D938" s="27"/>
      <c r="E938" s="27"/>
      <c r="F938" s="28"/>
      <c r="G938" s="19"/>
      <c r="H938" s="19"/>
      <c r="I938" s="19"/>
      <c r="J938" s="19"/>
      <c r="K938" s="19"/>
      <c r="L938" s="19"/>
      <c r="M938" s="19"/>
      <c r="N938" s="19"/>
      <c r="O938" s="19"/>
      <c r="P938" s="19"/>
      <c r="Q938" s="19"/>
      <c r="R938" s="19"/>
      <c r="S938" s="19"/>
      <c r="T938" s="19"/>
      <c r="U938" s="19"/>
      <c r="V938" s="19"/>
      <c r="W938" s="19"/>
      <c r="X938" s="19"/>
      <c r="Y938" s="19"/>
      <c r="Z938" s="19"/>
    </row>
    <row r="939" spans="1:26" ht="15.75" customHeight="1" x14ac:dyDescent="0.25">
      <c r="A939" s="19"/>
      <c r="B939" s="19"/>
      <c r="C939" s="27"/>
      <c r="D939" s="27"/>
      <c r="E939" s="27"/>
      <c r="F939" s="28"/>
      <c r="G939" s="19"/>
      <c r="H939" s="19"/>
      <c r="I939" s="19"/>
      <c r="J939" s="19"/>
      <c r="K939" s="19"/>
      <c r="L939" s="19"/>
      <c r="M939" s="19"/>
      <c r="N939" s="19"/>
      <c r="O939" s="19"/>
      <c r="P939" s="19"/>
      <c r="Q939" s="19"/>
      <c r="R939" s="19"/>
      <c r="S939" s="19"/>
      <c r="T939" s="19"/>
      <c r="U939" s="19"/>
      <c r="V939" s="19"/>
      <c r="W939" s="19"/>
      <c r="X939" s="19"/>
      <c r="Y939" s="19"/>
      <c r="Z939" s="19"/>
    </row>
    <row r="940" spans="1:26" ht="15.75" customHeight="1" x14ac:dyDescent="0.25">
      <c r="A940" s="19"/>
      <c r="B940" s="19"/>
      <c r="C940" s="27"/>
      <c r="D940" s="27"/>
      <c r="E940" s="27"/>
      <c r="F940" s="28"/>
      <c r="G940" s="19"/>
      <c r="H940" s="19"/>
      <c r="I940" s="19"/>
      <c r="J940" s="19"/>
      <c r="K940" s="19"/>
      <c r="L940" s="19"/>
      <c r="M940" s="19"/>
      <c r="N940" s="19"/>
      <c r="O940" s="19"/>
      <c r="P940" s="19"/>
      <c r="Q940" s="19"/>
      <c r="R940" s="19"/>
      <c r="S940" s="19"/>
      <c r="T940" s="19"/>
      <c r="U940" s="19"/>
      <c r="V940" s="19"/>
      <c r="W940" s="19"/>
      <c r="X940" s="19"/>
      <c r="Y940" s="19"/>
      <c r="Z940" s="19"/>
    </row>
    <row r="941" spans="1:26" ht="15.75" customHeight="1" x14ac:dyDescent="0.25">
      <c r="A941" s="19"/>
      <c r="B941" s="19"/>
      <c r="C941" s="27"/>
      <c r="D941" s="27"/>
      <c r="E941" s="27"/>
      <c r="F941" s="28"/>
      <c r="G941" s="19"/>
      <c r="H941" s="19"/>
      <c r="I941" s="19"/>
      <c r="J941" s="19"/>
      <c r="K941" s="19"/>
      <c r="L941" s="19"/>
      <c r="M941" s="19"/>
      <c r="N941" s="19"/>
      <c r="O941" s="19"/>
      <c r="P941" s="19"/>
      <c r="Q941" s="19"/>
      <c r="R941" s="19"/>
      <c r="S941" s="19"/>
      <c r="T941" s="19"/>
      <c r="U941" s="19"/>
      <c r="V941" s="19"/>
      <c r="W941" s="19"/>
      <c r="X941" s="19"/>
      <c r="Y941" s="19"/>
      <c r="Z941" s="19"/>
    </row>
    <row r="942" spans="1:26" ht="15.75" customHeight="1" x14ac:dyDescent="0.25">
      <c r="A942" s="19"/>
      <c r="B942" s="19"/>
      <c r="C942" s="27"/>
      <c r="D942" s="27"/>
      <c r="E942" s="27"/>
      <c r="F942" s="28"/>
      <c r="G942" s="19"/>
      <c r="H942" s="19"/>
      <c r="I942" s="19"/>
      <c r="J942" s="19"/>
      <c r="K942" s="19"/>
      <c r="L942" s="19"/>
      <c r="M942" s="19"/>
      <c r="N942" s="19"/>
      <c r="O942" s="19"/>
      <c r="P942" s="19"/>
      <c r="Q942" s="19"/>
      <c r="R942" s="19"/>
      <c r="S942" s="19"/>
      <c r="T942" s="19"/>
      <c r="U942" s="19"/>
      <c r="V942" s="19"/>
      <c r="W942" s="19"/>
      <c r="X942" s="19"/>
      <c r="Y942" s="19"/>
      <c r="Z942" s="19"/>
    </row>
    <row r="943" spans="1:26" ht="15.75" customHeight="1" x14ac:dyDescent="0.25">
      <c r="A943" s="19"/>
      <c r="B943" s="19"/>
      <c r="C943" s="27"/>
      <c r="D943" s="27"/>
      <c r="E943" s="27"/>
      <c r="F943" s="28"/>
      <c r="G943" s="19"/>
      <c r="H943" s="19"/>
      <c r="I943" s="19"/>
      <c r="J943" s="19"/>
      <c r="K943" s="19"/>
      <c r="L943" s="19"/>
      <c r="M943" s="19"/>
      <c r="N943" s="19"/>
      <c r="O943" s="19"/>
      <c r="P943" s="19"/>
      <c r="Q943" s="19"/>
      <c r="R943" s="19"/>
      <c r="S943" s="19"/>
      <c r="T943" s="19"/>
      <c r="U943" s="19"/>
      <c r="V943" s="19"/>
      <c r="W943" s="19"/>
      <c r="X943" s="19"/>
      <c r="Y943" s="19"/>
      <c r="Z943" s="19"/>
    </row>
    <row r="944" spans="1:26" ht="15.75" customHeight="1" x14ac:dyDescent="0.25">
      <c r="A944" s="19"/>
      <c r="B944" s="19"/>
      <c r="C944" s="27"/>
      <c r="D944" s="27"/>
      <c r="E944" s="27"/>
      <c r="F944" s="28"/>
      <c r="G944" s="19"/>
      <c r="H944" s="19"/>
      <c r="I944" s="19"/>
      <c r="J944" s="19"/>
      <c r="K944" s="19"/>
      <c r="L944" s="19"/>
      <c r="M944" s="19"/>
      <c r="N944" s="19"/>
      <c r="O944" s="19"/>
      <c r="P944" s="19"/>
      <c r="Q944" s="19"/>
      <c r="R944" s="19"/>
      <c r="S944" s="19"/>
      <c r="T944" s="19"/>
      <c r="U944" s="19"/>
      <c r="V944" s="19"/>
      <c r="W944" s="19"/>
      <c r="X944" s="19"/>
      <c r="Y944" s="19"/>
      <c r="Z944" s="19"/>
    </row>
    <row r="945" spans="1:26" ht="15.75" customHeight="1" x14ac:dyDescent="0.25">
      <c r="A945" s="19"/>
      <c r="B945" s="19"/>
      <c r="C945" s="27"/>
      <c r="D945" s="27"/>
      <c r="E945" s="27"/>
      <c r="F945" s="28"/>
      <c r="G945" s="19"/>
      <c r="H945" s="19"/>
      <c r="I945" s="19"/>
      <c r="J945" s="19"/>
      <c r="K945" s="19"/>
      <c r="L945" s="19"/>
      <c r="M945" s="19"/>
      <c r="N945" s="19"/>
      <c r="O945" s="19"/>
      <c r="P945" s="19"/>
      <c r="Q945" s="19"/>
      <c r="R945" s="19"/>
      <c r="S945" s="19"/>
      <c r="T945" s="19"/>
      <c r="U945" s="19"/>
      <c r="V945" s="19"/>
      <c r="W945" s="19"/>
      <c r="X945" s="19"/>
      <c r="Y945" s="19"/>
      <c r="Z945" s="19"/>
    </row>
    <row r="946" spans="1:26" ht="15.75" customHeight="1" x14ac:dyDescent="0.25">
      <c r="A946" s="19"/>
      <c r="B946" s="19"/>
      <c r="C946" s="27"/>
      <c r="D946" s="27"/>
      <c r="E946" s="27"/>
      <c r="F946" s="28"/>
      <c r="G946" s="19"/>
      <c r="H946" s="19"/>
      <c r="I946" s="19"/>
      <c r="J946" s="19"/>
      <c r="K946" s="19"/>
      <c r="L946" s="19"/>
      <c r="M946" s="19"/>
      <c r="N946" s="19"/>
      <c r="O946" s="19"/>
      <c r="P946" s="19"/>
      <c r="Q946" s="19"/>
      <c r="R946" s="19"/>
      <c r="S946" s="19"/>
      <c r="T946" s="19"/>
      <c r="U946" s="19"/>
      <c r="V946" s="19"/>
      <c r="W946" s="19"/>
      <c r="X946" s="19"/>
      <c r="Y946" s="19"/>
      <c r="Z946" s="19"/>
    </row>
    <row r="947" spans="1:26" ht="15.75" customHeight="1" x14ac:dyDescent="0.25">
      <c r="A947" s="19"/>
      <c r="B947" s="19"/>
      <c r="C947" s="27"/>
      <c r="D947" s="27"/>
      <c r="E947" s="27"/>
      <c r="F947" s="28"/>
      <c r="G947" s="19"/>
      <c r="H947" s="19"/>
      <c r="I947" s="19"/>
      <c r="J947" s="19"/>
      <c r="K947" s="19"/>
      <c r="L947" s="19"/>
      <c r="M947" s="19"/>
      <c r="N947" s="19"/>
      <c r="O947" s="19"/>
      <c r="P947" s="19"/>
      <c r="Q947" s="19"/>
      <c r="R947" s="19"/>
      <c r="S947" s="19"/>
      <c r="T947" s="19"/>
      <c r="U947" s="19"/>
      <c r="V947" s="19"/>
      <c r="W947" s="19"/>
      <c r="X947" s="19"/>
      <c r="Y947" s="19"/>
      <c r="Z947" s="19"/>
    </row>
    <row r="948" spans="1:26" ht="15.75" customHeight="1" x14ac:dyDescent="0.25">
      <c r="A948" s="19"/>
      <c r="B948" s="19"/>
      <c r="C948" s="27"/>
      <c r="D948" s="27"/>
      <c r="E948" s="27"/>
      <c r="F948" s="28"/>
      <c r="G948" s="19"/>
      <c r="H948" s="19"/>
      <c r="I948" s="19"/>
      <c r="J948" s="19"/>
      <c r="K948" s="19"/>
      <c r="L948" s="19"/>
      <c r="M948" s="19"/>
      <c r="N948" s="19"/>
      <c r="O948" s="19"/>
      <c r="P948" s="19"/>
      <c r="Q948" s="19"/>
      <c r="R948" s="19"/>
      <c r="S948" s="19"/>
      <c r="T948" s="19"/>
      <c r="U948" s="19"/>
      <c r="V948" s="19"/>
      <c r="W948" s="19"/>
      <c r="X948" s="19"/>
      <c r="Y948" s="19"/>
      <c r="Z948" s="19"/>
    </row>
    <row r="949" spans="1:26" ht="15.75" customHeight="1" x14ac:dyDescent="0.25">
      <c r="A949" s="19"/>
      <c r="B949" s="19"/>
      <c r="C949" s="27"/>
      <c r="D949" s="27"/>
      <c r="E949" s="27"/>
      <c r="F949" s="28"/>
      <c r="G949" s="19"/>
      <c r="H949" s="19"/>
      <c r="I949" s="19"/>
      <c r="J949" s="19"/>
      <c r="K949" s="19"/>
      <c r="L949" s="19"/>
      <c r="M949" s="19"/>
      <c r="N949" s="19"/>
      <c r="O949" s="19"/>
      <c r="P949" s="19"/>
      <c r="Q949" s="19"/>
      <c r="R949" s="19"/>
      <c r="S949" s="19"/>
      <c r="T949" s="19"/>
      <c r="U949" s="19"/>
      <c r="V949" s="19"/>
      <c r="W949" s="19"/>
      <c r="X949" s="19"/>
      <c r="Y949" s="19"/>
      <c r="Z949" s="19"/>
    </row>
    <row r="950" spans="1:26" ht="15.75" customHeight="1" x14ac:dyDescent="0.25">
      <c r="A950" s="19"/>
      <c r="B950" s="19"/>
      <c r="C950" s="27"/>
      <c r="D950" s="27"/>
      <c r="E950" s="27"/>
      <c r="F950" s="28"/>
      <c r="G950" s="19"/>
      <c r="H950" s="19"/>
      <c r="I950" s="19"/>
      <c r="J950" s="19"/>
      <c r="K950" s="19"/>
      <c r="L950" s="19"/>
      <c r="M950" s="19"/>
      <c r="N950" s="19"/>
      <c r="O950" s="19"/>
      <c r="P950" s="19"/>
      <c r="Q950" s="19"/>
      <c r="R950" s="19"/>
      <c r="S950" s="19"/>
      <c r="T950" s="19"/>
      <c r="U950" s="19"/>
      <c r="V950" s="19"/>
      <c r="W950" s="19"/>
      <c r="X950" s="19"/>
      <c r="Y950" s="19"/>
      <c r="Z950" s="19"/>
    </row>
    <row r="951" spans="1:26" ht="15.75" customHeight="1" x14ac:dyDescent="0.25">
      <c r="A951" s="19"/>
      <c r="B951" s="19"/>
      <c r="C951" s="27"/>
      <c r="D951" s="27"/>
      <c r="E951" s="27"/>
      <c r="F951" s="28"/>
      <c r="G951" s="19"/>
      <c r="H951" s="19"/>
      <c r="I951" s="19"/>
      <c r="J951" s="19"/>
      <c r="K951" s="19"/>
      <c r="L951" s="19"/>
      <c r="M951" s="19"/>
      <c r="N951" s="19"/>
      <c r="O951" s="19"/>
      <c r="P951" s="19"/>
      <c r="Q951" s="19"/>
      <c r="R951" s="19"/>
      <c r="S951" s="19"/>
      <c r="T951" s="19"/>
      <c r="U951" s="19"/>
      <c r="V951" s="19"/>
      <c r="W951" s="19"/>
      <c r="X951" s="19"/>
      <c r="Y951" s="19"/>
      <c r="Z951" s="19"/>
    </row>
    <row r="952" spans="1:26" ht="15.75" customHeight="1" x14ac:dyDescent="0.25">
      <c r="A952" s="19"/>
      <c r="B952" s="19"/>
      <c r="C952" s="27"/>
      <c r="D952" s="27"/>
      <c r="E952" s="27"/>
      <c r="F952" s="28"/>
      <c r="G952" s="19"/>
      <c r="H952" s="19"/>
      <c r="I952" s="19"/>
      <c r="J952" s="19"/>
      <c r="K952" s="19"/>
      <c r="L952" s="19"/>
      <c r="M952" s="19"/>
      <c r="N952" s="19"/>
      <c r="O952" s="19"/>
      <c r="P952" s="19"/>
      <c r="Q952" s="19"/>
      <c r="R952" s="19"/>
      <c r="S952" s="19"/>
      <c r="T952" s="19"/>
      <c r="U952" s="19"/>
      <c r="V952" s="19"/>
      <c r="W952" s="19"/>
      <c r="X952" s="19"/>
      <c r="Y952" s="19"/>
      <c r="Z952" s="19"/>
    </row>
    <row r="953" spans="1:26" ht="15.75" customHeight="1" x14ac:dyDescent="0.25">
      <c r="A953" s="19"/>
      <c r="B953" s="19"/>
      <c r="C953" s="27"/>
      <c r="D953" s="27"/>
      <c r="E953" s="27"/>
      <c r="F953" s="28"/>
      <c r="G953" s="19"/>
      <c r="H953" s="19"/>
      <c r="I953" s="19"/>
      <c r="J953" s="19"/>
      <c r="K953" s="19"/>
      <c r="L953" s="19"/>
      <c r="M953" s="19"/>
      <c r="N953" s="19"/>
      <c r="O953" s="19"/>
      <c r="P953" s="19"/>
      <c r="Q953" s="19"/>
      <c r="R953" s="19"/>
      <c r="S953" s="19"/>
      <c r="T953" s="19"/>
      <c r="U953" s="19"/>
      <c r="V953" s="19"/>
      <c r="W953" s="19"/>
      <c r="X953" s="19"/>
      <c r="Y953" s="19"/>
      <c r="Z953" s="19"/>
    </row>
    <row r="954" spans="1:26" ht="15.75" customHeight="1" x14ac:dyDescent="0.25">
      <c r="A954" s="19"/>
      <c r="B954" s="19"/>
      <c r="C954" s="27"/>
      <c r="D954" s="27"/>
      <c r="E954" s="27"/>
      <c r="F954" s="28"/>
      <c r="G954" s="19"/>
      <c r="H954" s="19"/>
      <c r="I954" s="19"/>
      <c r="J954" s="19"/>
      <c r="K954" s="19"/>
      <c r="L954" s="19"/>
      <c r="M954" s="19"/>
      <c r="N954" s="19"/>
      <c r="O954" s="19"/>
      <c r="P954" s="19"/>
      <c r="Q954" s="19"/>
      <c r="R954" s="19"/>
      <c r="S954" s="19"/>
      <c r="T954" s="19"/>
      <c r="U954" s="19"/>
      <c r="V954" s="19"/>
      <c r="W954" s="19"/>
      <c r="X954" s="19"/>
      <c r="Y954" s="19"/>
      <c r="Z954" s="19"/>
    </row>
    <row r="955" spans="1:26" ht="15.75" customHeight="1" x14ac:dyDescent="0.25">
      <c r="A955" s="19"/>
      <c r="B955" s="19"/>
      <c r="C955" s="27"/>
      <c r="D955" s="27"/>
      <c r="E955" s="27"/>
      <c r="F955" s="28"/>
      <c r="G955" s="19"/>
      <c r="H955" s="19"/>
      <c r="I955" s="19"/>
      <c r="J955" s="19"/>
      <c r="K955" s="19"/>
      <c r="L955" s="19"/>
      <c r="M955" s="19"/>
      <c r="N955" s="19"/>
      <c r="O955" s="19"/>
      <c r="P955" s="19"/>
      <c r="Q955" s="19"/>
      <c r="R955" s="19"/>
      <c r="S955" s="19"/>
      <c r="T955" s="19"/>
      <c r="U955" s="19"/>
      <c r="V955" s="19"/>
      <c r="W955" s="19"/>
      <c r="X955" s="19"/>
      <c r="Y955" s="19"/>
      <c r="Z955" s="19"/>
    </row>
    <row r="956" spans="1:26" ht="15.75" customHeight="1" x14ac:dyDescent="0.25">
      <c r="A956" s="19"/>
      <c r="B956" s="19"/>
      <c r="C956" s="27"/>
      <c r="D956" s="27"/>
      <c r="E956" s="27"/>
      <c r="F956" s="28"/>
      <c r="G956" s="19"/>
      <c r="H956" s="19"/>
      <c r="I956" s="19"/>
      <c r="J956" s="19"/>
      <c r="K956" s="19"/>
      <c r="L956" s="19"/>
      <c r="M956" s="19"/>
      <c r="N956" s="19"/>
      <c r="O956" s="19"/>
      <c r="P956" s="19"/>
      <c r="Q956" s="19"/>
      <c r="R956" s="19"/>
      <c r="S956" s="19"/>
      <c r="T956" s="19"/>
      <c r="U956" s="19"/>
      <c r="V956" s="19"/>
      <c r="W956" s="19"/>
      <c r="X956" s="19"/>
      <c r="Y956" s="19"/>
      <c r="Z956" s="19"/>
    </row>
    <row r="957" spans="1:26" ht="15.75" customHeight="1" x14ac:dyDescent="0.25">
      <c r="A957" s="19"/>
      <c r="B957" s="19"/>
      <c r="C957" s="27"/>
      <c r="D957" s="27"/>
      <c r="E957" s="27"/>
      <c r="F957" s="28"/>
      <c r="G957" s="19"/>
      <c r="H957" s="19"/>
      <c r="I957" s="19"/>
      <c r="J957" s="19"/>
      <c r="K957" s="19"/>
      <c r="L957" s="19"/>
      <c r="M957" s="19"/>
      <c r="N957" s="19"/>
      <c r="O957" s="19"/>
      <c r="P957" s="19"/>
      <c r="Q957" s="19"/>
      <c r="R957" s="19"/>
      <c r="S957" s="19"/>
      <c r="T957" s="19"/>
      <c r="U957" s="19"/>
      <c r="V957" s="19"/>
      <c r="W957" s="19"/>
      <c r="X957" s="19"/>
      <c r="Y957" s="19"/>
      <c r="Z957" s="19"/>
    </row>
    <row r="958" spans="1:26" ht="15.75" customHeight="1" x14ac:dyDescent="0.25">
      <c r="A958" s="19"/>
      <c r="B958" s="19"/>
      <c r="C958" s="27"/>
      <c r="D958" s="27"/>
      <c r="E958" s="27"/>
      <c r="F958" s="28"/>
      <c r="G958" s="19"/>
      <c r="H958" s="19"/>
      <c r="I958" s="19"/>
      <c r="J958" s="19"/>
      <c r="K958" s="19"/>
      <c r="L958" s="19"/>
      <c r="M958" s="19"/>
      <c r="N958" s="19"/>
      <c r="O958" s="19"/>
      <c r="P958" s="19"/>
      <c r="Q958" s="19"/>
      <c r="R958" s="19"/>
      <c r="S958" s="19"/>
      <c r="T958" s="19"/>
      <c r="U958" s="19"/>
      <c r="V958" s="19"/>
      <c r="W958" s="19"/>
      <c r="X958" s="19"/>
      <c r="Y958" s="19"/>
      <c r="Z958" s="19"/>
    </row>
    <row r="959" spans="1:26" ht="15.75" customHeight="1" x14ac:dyDescent="0.25">
      <c r="A959" s="19"/>
      <c r="B959" s="19"/>
      <c r="C959" s="27"/>
      <c r="D959" s="27"/>
      <c r="E959" s="27"/>
      <c r="F959" s="28"/>
      <c r="G959" s="19"/>
      <c r="H959" s="19"/>
      <c r="I959" s="19"/>
      <c r="J959" s="19"/>
      <c r="K959" s="19"/>
      <c r="L959" s="19"/>
      <c r="M959" s="19"/>
      <c r="N959" s="19"/>
      <c r="O959" s="19"/>
      <c r="P959" s="19"/>
      <c r="Q959" s="19"/>
      <c r="R959" s="19"/>
      <c r="S959" s="19"/>
      <c r="T959" s="19"/>
      <c r="U959" s="19"/>
      <c r="V959" s="19"/>
      <c r="W959" s="19"/>
      <c r="X959" s="19"/>
      <c r="Y959" s="19"/>
      <c r="Z959" s="19"/>
    </row>
    <row r="960" spans="1:26" ht="15.75" customHeight="1" x14ac:dyDescent="0.25">
      <c r="A960" s="19"/>
      <c r="B960" s="19"/>
      <c r="C960" s="27"/>
      <c r="D960" s="27"/>
      <c r="E960" s="27"/>
      <c r="F960" s="28"/>
      <c r="G960" s="19"/>
      <c r="H960" s="19"/>
      <c r="I960" s="19"/>
      <c r="J960" s="19"/>
      <c r="K960" s="19"/>
      <c r="L960" s="19"/>
      <c r="M960" s="19"/>
      <c r="N960" s="19"/>
      <c r="O960" s="19"/>
      <c r="P960" s="19"/>
      <c r="Q960" s="19"/>
      <c r="R960" s="19"/>
      <c r="S960" s="19"/>
      <c r="T960" s="19"/>
      <c r="U960" s="19"/>
      <c r="V960" s="19"/>
      <c r="W960" s="19"/>
      <c r="X960" s="19"/>
      <c r="Y960" s="19"/>
      <c r="Z960" s="19"/>
    </row>
    <row r="961" spans="1:26" ht="15.75" customHeight="1" x14ac:dyDescent="0.25">
      <c r="A961" s="19"/>
      <c r="B961" s="19"/>
      <c r="C961" s="27"/>
      <c r="D961" s="27"/>
      <c r="E961" s="27"/>
      <c r="F961" s="28"/>
      <c r="G961" s="19"/>
      <c r="H961" s="19"/>
      <c r="I961" s="19"/>
      <c r="J961" s="19"/>
      <c r="K961" s="19"/>
      <c r="L961" s="19"/>
      <c r="M961" s="19"/>
      <c r="N961" s="19"/>
      <c r="O961" s="19"/>
      <c r="P961" s="19"/>
      <c r="Q961" s="19"/>
      <c r="R961" s="19"/>
      <c r="S961" s="19"/>
      <c r="T961" s="19"/>
      <c r="U961" s="19"/>
      <c r="V961" s="19"/>
      <c r="W961" s="19"/>
      <c r="X961" s="19"/>
      <c r="Y961" s="19"/>
      <c r="Z961" s="19"/>
    </row>
    <row r="962" spans="1:26" ht="15.75" customHeight="1" x14ac:dyDescent="0.25">
      <c r="A962" s="19"/>
      <c r="B962" s="19"/>
      <c r="C962" s="27"/>
      <c r="D962" s="27"/>
      <c r="E962" s="27"/>
      <c r="F962" s="28"/>
      <c r="G962" s="19"/>
      <c r="H962" s="19"/>
      <c r="I962" s="19"/>
      <c r="J962" s="19"/>
      <c r="K962" s="19"/>
      <c r="L962" s="19"/>
      <c r="M962" s="19"/>
      <c r="N962" s="19"/>
      <c r="O962" s="19"/>
      <c r="P962" s="19"/>
      <c r="Q962" s="19"/>
      <c r="R962" s="19"/>
      <c r="S962" s="19"/>
      <c r="T962" s="19"/>
      <c r="U962" s="19"/>
      <c r="V962" s="19"/>
      <c r="W962" s="19"/>
      <c r="X962" s="19"/>
      <c r="Y962" s="19"/>
      <c r="Z962" s="19"/>
    </row>
    <row r="963" spans="1:26" ht="15.75" customHeight="1" x14ac:dyDescent="0.25">
      <c r="A963" s="19"/>
      <c r="B963" s="19"/>
      <c r="C963" s="27"/>
      <c r="D963" s="27"/>
      <c r="E963" s="27"/>
      <c r="F963" s="28"/>
      <c r="G963" s="19"/>
      <c r="H963" s="19"/>
      <c r="I963" s="19"/>
      <c r="J963" s="19"/>
      <c r="K963" s="19"/>
      <c r="L963" s="19"/>
      <c r="M963" s="19"/>
      <c r="N963" s="19"/>
      <c r="O963" s="19"/>
      <c r="P963" s="19"/>
      <c r="Q963" s="19"/>
      <c r="R963" s="19"/>
      <c r="S963" s="19"/>
      <c r="T963" s="19"/>
      <c r="U963" s="19"/>
      <c r="V963" s="19"/>
      <c r="W963" s="19"/>
      <c r="X963" s="19"/>
      <c r="Y963" s="19"/>
      <c r="Z963" s="19"/>
    </row>
    <row r="964" spans="1:26" ht="15.75" customHeight="1" x14ac:dyDescent="0.25">
      <c r="A964" s="19"/>
      <c r="B964" s="19"/>
      <c r="C964" s="27"/>
      <c r="D964" s="27"/>
      <c r="E964" s="27"/>
      <c r="F964" s="28"/>
      <c r="G964" s="19"/>
      <c r="H964" s="19"/>
      <c r="I964" s="19"/>
      <c r="J964" s="19"/>
      <c r="K964" s="19"/>
      <c r="L964" s="19"/>
      <c r="M964" s="19"/>
      <c r="N964" s="19"/>
      <c r="O964" s="19"/>
      <c r="P964" s="19"/>
      <c r="Q964" s="19"/>
      <c r="R964" s="19"/>
      <c r="S964" s="19"/>
      <c r="T964" s="19"/>
      <c r="U964" s="19"/>
      <c r="V964" s="19"/>
      <c r="W964" s="19"/>
      <c r="X964" s="19"/>
      <c r="Y964" s="19"/>
      <c r="Z964" s="19"/>
    </row>
    <row r="965" spans="1:26" ht="15.75" customHeight="1" x14ac:dyDescent="0.25">
      <c r="A965" s="19"/>
      <c r="B965" s="19"/>
      <c r="C965" s="27"/>
      <c r="D965" s="27"/>
      <c r="E965" s="27"/>
      <c r="F965" s="28"/>
      <c r="G965" s="19"/>
      <c r="H965" s="19"/>
      <c r="I965" s="19"/>
      <c r="J965" s="19"/>
      <c r="K965" s="19"/>
      <c r="L965" s="19"/>
      <c r="M965" s="19"/>
      <c r="N965" s="19"/>
      <c r="O965" s="19"/>
      <c r="P965" s="19"/>
      <c r="Q965" s="19"/>
      <c r="R965" s="19"/>
      <c r="S965" s="19"/>
      <c r="T965" s="19"/>
      <c r="U965" s="19"/>
      <c r="V965" s="19"/>
      <c r="W965" s="19"/>
      <c r="X965" s="19"/>
      <c r="Y965" s="19"/>
      <c r="Z965" s="19"/>
    </row>
    <row r="966" spans="1:26" ht="15.75" customHeight="1" x14ac:dyDescent="0.25">
      <c r="A966" s="19"/>
      <c r="B966" s="19"/>
      <c r="C966" s="27"/>
      <c r="D966" s="27"/>
      <c r="E966" s="27"/>
      <c r="F966" s="28"/>
      <c r="G966" s="19"/>
      <c r="H966" s="19"/>
      <c r="I966" s="19"/>
      <c r="J966" s="19"/>
      <c r="K966" s="19"/>
      <c r="L966" s="19"/>
      <c r="M966" s="19"/>
      <c r="N966" s="19"/>
      <c r="O966" s="19"/>
      <c r="P966" s="19"/>
      <c r="Q966" s="19"/>
      <c r="R966" s="19"/>
      <c r="S966" s="19"/>
      <c r="T966" s="19"/>
      <c r="U966" s="19"/>
      <c r="V966" s="19"/>
      <c r="W966" s="19"/>
      <c r="X966" s="19"/>
      <c r="Y966" s="19"/>
      <c r="Z966" s="19"/>
    </row>
    <row r="967" spans="1:26" ht="15.75" customHeight="1" x14ac:dyDescent="0.25">
      <c r="A967" s="19"/>
      <c r="B967" s="19"/>
      <c r="C967" s="27"/>
      <c r="D967" s="27"/>
      <c r="E967" s="27"/>
      <c r="F967" s="28"/>
      <c r="G967" s="19"/>
      <c r="H967" s="19"/>
      <c r="I967" s="19"/>
      <c r="J967" s="19"/>
      <c r="K967" s="19"/>
      <c r="L967" s="19"/>
      <c r="M967" s="19"/>
      <c r="N967" s="19"/>
      <c r="O967" s="19"/>
      <c r="P967" s="19"/>
      <c r="Q967" s="19"/>
      <c r="R967" s="19"/>
      <c r="S967" s="19"/>
      <c r="T967" s="19"/>
      <c r="U967" s="19"/>
      <c r="V967" s="19"/>
      <c r="W967" s="19"/>
      <c r="X967" s="19"/>
      <c r="Y967" s="19"/>
      <c r="Z967" s="19"/>
    </row>
    <row r="968" spans="1:26" ht="15.75" customHeight="1" x14ac:dyDescent="0.25">
      <c r="A968" s="19"/>
      <c r="B968" s="19"/>
      <c r="C968" s="27"/>
      <c r="D968" s="27"/>
      <c r="E968" s="27"/>
      <c r="F968" s="28"/>
      <c r="G968" s="19"/>
      <c r="H968" s="19"/>
      <c r="I968" s="19"/>
      <c r="J968" s="19"/>
      <c r="K968" s="19"/>
      <c r="L968" s="19"/>
      <c r="M968" s="19"/>
      <c r="N968" s="19"/>
      <c r="O968" s="19"/>
      <c r="P968" s="19"/>
      <c r="Q968" s="19"/>
      <c r="R968" s="19"/>
      <c r="S968" s="19"/>
      <c r="T968" s="19"/>
      <c r="U968" s="19"/>
      <c r="V968" s="19"/>
      <c r="W968" s="19"/>
      <c r="X968" s="19"/>
      <c r="Y968" s="19"/>
      <c r="Z968" s="19"/>
    </row>
    <row r="969" spans="1:26" ht="15.75" customHeight="1" x14ac:dyDescent="0.25">
      <c r="A969" s="19"/>
      <c r="B969" s="19"/>
      <c r="C969" s="27"/>
      <c r="D969" s="27"/>
      <c r="E969" s="27"/>
      <c r="F969" s="28"/>
      <c r="G969" s="19"/>
      <c r="H969" s="19"/>
      <c r="I969" s="19"/>
      <c r="J969" s="19"/>
      <c r="K969" s="19"/>
      <c r="L969" s="19"/>
      <c r="M969" s="19"/>
      <c r="N969" s="19"/>
      <c r="O969" s="19"/>
      <c r="P969" s="19"/>
      <c r="Q969" s="19"/>
      <c r="R969" s="19"/>
      <c r="S969" s="19"/>
      <c r="T969" s="19"/>
      <c r="U969" s="19"/>
      <c r="V969" s="19"/>
      <c r="W969" s="19"/>
      <c r="X969" s="19"/>
      <c r="Y969" s="19"/>
      <c r="Z969" s="19"/>
    </row>
    <row r="970" spans="1:26" ht="15.75" customHeight="1" x14ac:dyDescent="0.25">
      <c r="A970" s="19"/>
      <c r="B970" s="19"/>
      <c r="C970" s="27"/>
      <c r="D970" s="27"/>
      <c r="E970" s="27"/>
      <c r="F970" s="28"/>
      <c r="G970" s="19"/>
      <c r="H970" s="19"/>
      <c r="I970" s="19"/>
      <c r="J970" s="19"/>
      <c r="K970" s="19"/>
      <c r="L970" s="19"/>
      <c r="M970" s="19"/>
      <c r="N970" s="19"/>
      <c r="O970" s="19"/>
      <c r="P970" s="19"/>
      <c r="Q970" s="19"/>
      <c r="R970" s="19"/>
      <c r="S970" s="19"/>
      <c r="T970" s="19"/>
      <c r="U970" s="19"/>
      <c r="V970" s="19"/>
      <c r="W970" s="19"/>
      <c r="X970" s="19"/>
      <c r="Y970" s="19"/>
      <c r="Z970" s="19"/>
    </row>
    <row r="971" spans="1:26" ht="15.75" customHeight="1" x14ac:dyDescent="0.25">
      <c r="A971" s="19"/>
      <c r="B971" s="19"/>
      <c r="C971" s="27"/>
      <c r="D971" s="27"/>
      <c r="E971" s="27"/>
      <c r="F971" s="28"/>
      <c r="G971" s="19"/>
      <c r="H971" s="19"/>
      <c r="I971" s="19"/>
      <c r="J971" s="19"/>
      <c r="K971" s="19"/>
      <c r="L971" s="19"/>
      <c r="M971" s="19"/>
      <c r="N971" s="19"/>
      <c r="O971" s="19"/>
      <c r="P971" s="19"/>
      <c r="Q971" s="19"/>
      <c r="R971" s="19"/>
      <c r="S971" s="19"/>
      <c r="T971" s="19"/>
      <c r="U971" s="19"/>
      <c r="V971" s="19"/>
      <c r="W971" s="19"/>
      <c r="X971" s="19"/>
      <c r="Y971" s="19"/>
      <c r="Z971" s="19"/>
    </row>
    <row r="972" spans="1:26" ht="15.75" customHeight="1" x14ac:dyDescent="0.25">
      <c r="A972" s="19"/>
      <c r="B972" s="19"/>
      <c r="C972" s="27"/>
      <c r="D972" s="27"/>
      <c r="E972" s="27"/>
      <c r="F972" s="28"/>
      <c r="G972" s="19"/>
      <c r="H972" s="19"/>
      <c r="I972" s="19"/>
      <c r="J972" s="19"/>
      <c r="K972" s="19"/>
      <c r="L972" s="19"/>
      <c r="M972" s="19"/>
      <c r="N972" s="19"/>
      <c r="O972" s="19"/>
      <c r="P972" s="19"/>
      <c r="Q972" s="19"/>
      <c r="R972" s="19"/>
      <c r="S972" s="19"/>
      <c r="T972" s="19"/>
      <c r="U972" s="19"/>
      <c r="V972" s="19"/>
      <c r="W972" s="19"/>
      <c r="X972" s="19"/>
      <c r="Y972" s="19"/>
      <c r="Z972" s="19"/>
    </row>
    <row r="973" spans="1:26" ht="15.75" customHeight="1" x14ac:dyDescent="0.25">
      <c r="A973" s="19"/>
      <c r="B973" s="19"/>
      <c r="C973" s="27"/>
      <c r="D973" s="27"/>
      <c r="E973" s="27"/>
      <c r="F973" s="28"/>
      <c r="G973" s="19"/>
      <c r="H973" s="19"/>
      <c r="I973" s="19"/>
      <c r="J973" s="19"/>
      <c r="K973" s="19"/>
      <c r="L973" s="19"/>
      <c r="M973" s="19"/>
      <c r="N973" s="19"/>
      <c r="O973" s="19"/>
      <c r="P973" s="19"/>
      <c r="Q973" s="19"/>
      <c r="R973" s="19"/>
      <c r="S973" s="19"/>
      <c r="T973" s="19"/>
      <c r="U973" s="19"/>
      <c r="V973" s="19"/>
      <c r="W973" s="19"/>
      <c r="X973" s="19"/>
      <c r="Y973" s="19"/>
      <c r="Z973" s="19"/>
    </row>
    <row r="974" spans="1:26" ht="15.75" customHeight="1" x14ac:dyDescent="0.25">
      <c r="A974" s="19"/>
      <c r="B974" s="19"/>
      <c r="C974" s="27"/>
      <c r="D974" s="27"/>
      <c r="E974" s="27"/>
      <c r="F974" s="28"/>
      <c r="G974" s="19"/>
      <c r="H974" s="19"/>
      <c r="I974" s="19"/>
      <c r="J974" s="19"/>
      <c r="K974" s="19"/>
      <c r="L974" s="19"/>
      <c r="M974" s="19"/>
      <c r="N974" s="19"/>
      <c r="O974" s="19"/>
      <c r="P974" s="19"/>
      <c r="Q974" s="19"/>
      <c r="R974" s="19"/>
      <c r="S974" s="19"/>
      <c r="T974" s="19"/>
      <c r="U974" s="19"/>
      <c r="V974" s="19"/>
      <c r="W974" s="19"/>
      <c r="X974" s="19"/>
      <c r="Y974" s="19"/>
      <c r="Z974" s="19"/>
    </row>
    <row r="975" spans="1:26" ht="15.75" customHeight="1" x14ac:dyDescent="0.25">
      <c r="A975" s="19"/>
      <c r="B975" s="19"/>
      <c r="C975" s="27"/>
      <c r="D975" s="27"/>
      <c r="E975" s="27"/>
      <c r="F975" s="28"/>
      <c r="G975" s="19"/>
      <c r="H975" s="19"/>
      <c r="I975" s="19"/>
      <c r="J975" s="19"/>
      <c r="K975" s="19"/>
      <c r="L975" s="19"/>
      <c r="M975" s="19"/>
      <c r="N975" s="19"/>
      <c r="O975" s="19"/>
      <c r="P975" s="19"/>
      <c r="Q975" s="19"/>
      <c r="R975" s="19"/>
      <c r="S975" s="19"/>
      <c r="T975" s="19"/>
      <c r="U975" s="19"/>
      <c r="V975" s="19"/>
      <c r="W975" s="19"/>
      <c r="X975" s="19"/>
      <c r="Y975" s="19"/>
      <c r="Z975" s="19"/>
    </row>
    <row r="976" spans="1:26" ht="15.75" customHeight="1" x14ac:dyDescent="0.25">
      <c r="A976" s="19"/>
      <c r="B976" s="19"/>
      <c r="C976" s="27"/>
      <c r="D976" s="27"/>
      <c r="E976" s="27"/>
      <c r="F976" s="28"/>
      <c r="G976" s="19"/>
      <c r="H976" s="19"/>
      <c r="I976" s="19"/>
      <c r="J976" s="19"/>
      <c r="K976" s="19"/>
      <c r="L976" s="19"/>
      <c r="M976" s="19"/>
      <c r="N976" s="19"/>
      <c r="O976" s="19"/>
      <c r="P976" s="19"/>
      <c r="Q976" s="19"/>
      <c r="R976" s="19"/>
      <c r="S976" s="19"/>
      <c r="T976" s="19"/>
      <c r="U976" s="19"/>
      <c r="V976" s="19"/>
      <c r="W976" s="19"/>
      <c r="X976" s="19"/>
      <c r="Y976" s="19"/>
      <c r="Z976" s="19"/>
    </row>
    <row r="977" spans="1:26" ht="15.75" customHeight="1" x14ac:dyDescent="0.25">
      <c r="A977" s="19"/>
      <c r="B977" s="19"/>
      <c r="C977" s="27"/>
      <c r="D977" s="27"/>
      <c r="E977" s="27"/>
      <c r="F977" s="28"/>
      <c r="G977" s="19"/>
      <c r="H977" s="19"/>
      <c r="I977" s="19"/>
      <c r="J977" s="19"/>
      <c r="K977" s="19"/>
      <c r="L977" s="19"/>
      <c r="M977" s="19"/>
      <c r="N977" s="19"/>
      <c r="O977" s="19"/>
      <c r="P977" s="19"/>
      <c r="Q977" s="19"/>
      <c r="R977" s="19"/>
      <c r="S977" s="19"/>
      <c r="T977" s="19"/>
      <c r="U977" s="19"/>
      <c r="V977" s="19"/>
      <c r="W977" s="19"/>
      <c r="X977" s="19"/>
      <c r="Y977" s="19"/>
      <c r="Z977" s="19"/>
    </row>
    <row r="978" spans="1:26" ht="15.75" customHeight="1" x14ac:dyDescent="0.25">
      <c r="A978" s="19"/>
      <c r="B978" s="19"/>
      <c r="C978" s="27"/>
      <c r="D978" s="27"/>
      <c r="E978" s="27"/>
      <c r="F978" s="28"/>
      <c r="G978" s="19"/>
      <c r="H978" s="19"/>
      <c r="I978" s="19"/>
      <c r="J978" s="19"/>
      <c r="K978" s="19"/>
      <c r="L978" s="19"/>
      <c r="M978" s="19"/>
      <c r="N978" s="19"/>
      <c r="O978" s="19"/>
      <c r="P978" s="19"/>
      <c r="Q978" s="19"/>
      <c r="R978" s="19"/>
      <c r="S978" s="19"/>
      <c r="T978" s="19"/>
      <c r="U978" s="19"/>
      <c r="V978" s="19"/>
      <c r="W978" s="19"/>
      <c r="X978" s="19"/>
      <c r="Y978" s="19"/>
      <c r="Z978" s="19"/>
    </row>
    <row r="979" spans="1:26" ht="15.75" customHeight="1" x14ac:dyDescent="0.25">
      <c r="A979" s="19"/>
      <c r="B979" s="19"/>
      <c r="C979" s="27"/>
      <c r="D979" s="27"/>
      <c r="E979" s="27"/>
      <c r="F979" s="28"/>
      <c r="G979" s="19"/>
      <c r="H979" s="19"/>
      <c r="I979" s="19"/>
      <c r="J979" s="19"/>
      <c r="K979" s="19"/>
      <c r="L979" s="19"/>
      <c r="M979" s="19"/>
      <c r="N979" s="19"/>
      <c r="O979" s="19"/>
      <c r="P979" s="19"/>
      <c r="Q979" s="19"/>
      <c r="R979" s="19"/>
      <c r="S979" s="19"/>
      <c r="T979" s="19"/>
      <c r="U979" s="19"/>
      <c r="V979" s="19"/>
      <c r="W979" s="19"/>
      <c r="X979" s="19"/>
      <c r="Y979" s="19"/>
      <c r="Z979" s="19"/>
    </row>
    <row r="980" spans="1:26" ht="15.75" customHeight="1" x14ac:dyDescent="0.25">
      <c r="A980" s="19"/>
      <c r="B980" s="19"/>
      <c r="C980" s="27"/>
      <c r="D980" s="27"/>
      <c r="E980" s="27"/>
      <c r="F980" s="28"/>
      <c r="G980" s="19"/>
      <c r="H980" s="19"/>
      <c r="I980" s="19"/>
      <c r="J980" s="19"/>
      <c r="K980" s="19"/>
      <c r="L980" s="19"/>
      <c r="M980" s="19"/>
      <c r="N980" s="19"/>
      <c r="O980" s="19"/>
      <c r="P980" s="19"/>
      <c r="Q980" s="19"/>
      <c r="R980" s="19"/>
      <c r="S980" s="19"/>
      <c r="T980" s="19"/>
      <c r="U980" s="19"/>
      <c r="V980" s="19"/>
      <c r="W980" s="19"/>
      <c r="X980" s="19"/>
      <c r="Y980" s="19"/>
      <c r="Z980" s="19"/>
    </row>
    <row r="981" spans="1:26" ht="15.75" customHeight="1" x14ac:dyDescent="0.25">
      <c r="A981" s="19"/>
      <c r="B981" s="19"/>
      <c r="C981" s="27"/>
      <c r="D981" s="27"/>
      <c r="E981" s="27"/>
      <c r="F981" s="28"/>
      <c r="G981" s="19"/>
      <c r="H981" s="19"/>
      <c r="I981" s="19"/>
      <c r="J981" s="19"/>
      <c r="K981" s="19"/>
      <c r="L981" s="19"/>
      <c r="M981" s="19"/>
      <c r="N981" s="19"/>
      <c r="O981" s="19"/>
      <c r="P981" s="19"/>
      <c r="Q981" s="19"/>
      <c r="R981" s="19"/>
      <c r="S981" s="19"/>
      <c r="T981" s="19"/>
      <c r="U981" s="19"/>
      <c r="V981" s="19"/>
      <c r="W981" s="19"/>
      <c r="X981" s="19"/>
      <c r="Y981" s="19"/>
      <c r="Z981" s="19"/>
    </row>
    <row r="982" spans="1:26" ht="15.75" customHeight="1" x14ac:dyDescent="0.25">
      <c r="A982" s="19"/>
      <c r="B982" s="19"/>
      <c r="C982" s="27"/>
      <c r="D982" s="27"/>
      <c r="E982" s="27"/>
      <c r="F982" s="28"/>
      <c r="G982" s="19"/>
      <c r="H982" s="19"/>
      <c r="I982" s="19"/>
      <c r="J982" s="19"/>
      <c r="K982" s="19"/>
      <c r="L982" s="19"/>
      <c r="M982" s="19"/>
      <c r="N982" s="19"/>
      <c r="O982" s="19"/>
      <c r="P982" s="19"/>
      <c r="Q982" s="19"/>
      <c r="R982" s="19"/>
      <c r="S982" s="19"/>
      <c r="T982" s="19"/>
      <c r="U982" s="19"/>
      <c r="V982" s="19"/>
      <c r="W982" s="19"/>
      <c r="X982" s="19"/>
      <c r="Y982" s="19"/>
      <c r="Z982" s="19"/>
    </row>
    <row r="983" spans="1:26" ht="15.75" customHeight="1" x14ac:dyDescent="0.25">
      <c r="A983" s="19"/>
      <c r="B983" s="19"/>
      <c r="C983" s="27"/>
      <c r="D983" s="27"/>
      <c r="E983" s="27"/>
      <c r="F983" s="28"/>
      <c r="G983" s="19"/>
      <c r="H983" s="19"/>
      <c r="I983" s="19"/>
      <c r="J983" s="19"/>
      <c r="K983" s="19"/>
      <c r="L983" s="19"/>
      <c r="M983" s="19"/>
      <c r="N983" s="19"/>
      <c r="O983" s="19"/>
      <c r="P983" s="19"/>
      <c r="Q983" s="19"/>
      <c r="R983" s="19"/>
      <c r="S983" s="19"/>
      <c r="T983" s="19"/>
      <c r="U983" s="19"/>
      <c r="V983" s="19"/>
      <c r="W983" s="19"/>
      <c r="X983" s="19"/>
      <c r="Y983" s="19"/>
      <c r="Z983" s="19"/>
    </row>
    <row r="984" spans="1:26" ht="15.75" customHeight="1" x14ac:dyDescent="0.25">
      <c r="A984" s="19"/>
      <c r="B984" s="19"/>
      <c r="C984" s="27"/>
      <c r="D984" s="27"/>
      <c r="E984" s="27"/>
      <c r="F984" s="28"/>
      <c r="G984" s="19"/>
      <c r="H984" s="19"/>
      <c r="I984" s="19"/>
      <c r="J984" s="19"/>
      <c r="K984" s="19"/>
      <c r="L984" s="19"/>
      <c r="M984" s="19"/>
      <c r="N984" s="19"/>
      <c r="O984" s="19"/>
      <c r="P984" s="19"/>
      <c r="Q984" s="19"/>
      <c r="R984" s="19"/>
      <c r="S984" s="19"/>
      <c r="T984" s="19"/>
      <c r="U984" s="19"/>
      <c r="V984" s="19"/>
      <c r="W984" s="19"/>
      <c r="X984" s="19"/>
      <c r="Y984" s="19"/>
      <c r="Z984" s="19"/>
    </row>
    <row r="985" spans="1:26" ht="15.75" customHeight="1" x14ac:dyDescent="0.25">
      <c r="A985" s="19"/>
      <c r="B985" s="19"/>
      <c r="C985" s="27"/>
      <c r="D985" s="27"/>
      <c r="E985" s="27"/>
      <c r="F985" s="28"/>
      <c r="G985" s="19"/>
      <c r="H985" s="19"/>
      <c r="I985" s="19"/>
      <c r="J985" s="19"/>
      <c r="K985" s="19"/>
      <c r="L985" s="19"/>
      <c r="M985" s="19"/>
      <c r="N985" s="19"/>
      <c r="O985" s="19"/>
      <c r="P985" s="19"/>
      <c r="Q985" s="19"/>
      <c r="R985" s="19"/>
      <c r="S985" s="19"/>
      <c r="T985" s="19"/>
      <c r="U985" s="19"/>
      <c r="V985" s="19"/>
      <c r="W985" s="19"/>
      <c r="X985" s="19"/>
      <c r="Y985" s="19"/>
      <c r="Z985" s="19"/>
    </row>
    <row r="986" spans="1:26" ht="15.75" customHeight="1" x14ac:dyDescent="0.25">
      <c r="A986" s="19"/>
      <c r="B986" s="19"/>
      <c r="C986" s="27"/>
      <c r="D986" s="27"/>
      <c r="E986" s="27"/>
      <c r="F986" s="28"/>
      <c r="G986" s="19"/>
      <c r="H986" s="19"/>
      <c r="I986" s="19"/>
      <c r="J986" s="19"/>
      <c r="K986" s="19"/>
      <c r="L986" s="19"/>
      <c r="M986" s="19"/>
      <c r="N986" s="19"/>
      <c r="O986" s="19"/>
      <c r="P986" s="19"/>
      <c r="Q986" s="19"/>
      <c r="R986" s="19"/>
      <c r="S986" s="19"/>
      <c r="T986" s="19"/>
      <c r="U986" s="19"/>
      <c r="V986" s="19"/>
      <c r="W986" s="19"/>
      <c r="X986" s="19"/>
      <c r="Y986" s="19"/>
      <c r="Z986" s="19"/>
    </row>
    <row r="987" spans="1:26" ht="15.75" customHeight="1" x14ac:dyDescent="0.25">
      <c r="A987" s="19"/>
      <c r="B987" s="19"/>
      <c r="C987" s="27"/>
      <c r="D987" s="27"/>
      <c r="E987" s="27"/>
      <c r="F987" s="28"/>
      <c r="G987" s="19"/>
      <c r="H987" s="19"/>
      <c r="I987" s="19"/>
      <c r="J987" s="19"/>
      <c r="K987" s="19"/>
      <c r="L987" s="19"/>
      <c r="M987" s="19"/>
      <c r="N987" s="19"/>
      <c r="O987" s="19"/>
      <c r="P987" s="19"/>
      <c r="Q987" s="19"/>
      <c r="R987" s="19"/>
      <c r="S987" s="19"/>
      <c r="T987" s="19"/>
      <c r="U987" s="19"/>
      <c r="V987" s="19"/>
      <c r="W987" s="19"/>
      <c r="X987" s="19"/>
      <c r="Y987" s="19"/>
      <c r="Z987" s="19"/>
    </row>
    <row r="988" spans="1:26" ht="15.75" customHeight="1" x14ac:dyDescent="0.25">
      <c r="A988" s="19"/>
      <c r="B988" s="19"/>
      <c r="C988" s="27"/>
      <c r="D988" s="27"/>
      <c r="E988" s="27"/>
      <c r="F988" s="28"/>
      <c r="G988" s="19"/>
      <c r="H988" s="19"/>
      <c r="I988" s="19"/>
      <c r="J988" s="19"/>
      <c r="K988" s="19"/>
      <c r="L988" s="19"/>
      <c r="M988" s="19"/>
      <c r="N988" s="19"/>
      <c r="O988" s="19"/>
      <c r="P988" s="19"/>
      <c r="Q988" s="19"/>
      <c r="R988" s="19"/>
      <c r="S988" s="19"/>
      <c r="T988" s="19"/>
      <c r="U988" s="19"/>
      <c r="V988" s="19"/>
      <c r="W988" s="19"/>
      <c r="X988" s="19"/>
      <c r="Y988" s="19"/>
      <c r="Z988" s="19"/>
    </row>
    <row r="989" spans="1:26" ht="15.75" customHeight="1" x14ac:dyDescent="0.25">
      <c r="A989" s="19"/>
      <c r="B989" s="19"/>
      <c r="C989" s="27"/>
      <c r="D989" s="27"/>
      <c r="E989" s="27"/>
      <c r="F989" s="28"/>
      <c r="G989" s="19"/>
      <c r="H989" s="19"/>
      <c r="I989" s="19"/>
      <c r="J989" s="19"/>
      <c r="K989" s="19"/>
      <c r="L989" s="19"/>
      <c r="M989" s="19"/>
      <c r="N989" s="19"/>
      <c r="O989" s="19"/>
      <c r="P989" s="19"/>
      <c r="Q989" s="19"/>
      <c r="R989" s="19"/>
      <c r="S989" s="19"/>
      <c r="T989" s="19"/>
      <c r="U989" s="19"/>
      <c r="V989" s="19"/>
      <c r="W989" s="19"/>
      <c r="X989" s="19"/>
      <c r="Y989" s="19"/>
      <c r="Z989" s="19"/>
    </row>
    <row r="990" spans="1:26" ht="15.75" customHeight="1" x14ac:dyDescent="0.25">
      <c r="A990" s="19"/>
      <c r="B990" s="19"/>
      <c r="C990" s="27"/>
      <c r="D990" s="27"/>
      <c r="E990" s="27"/>
      <c r="F990" s="28"/>
      <c r="G990" s="19"/>
      <c r="H990" s="19"/>
      <c r="I990" s="19"/>
      <c r="J990" s="19"/>
      <c r="K990" s="19"/>
      <c r="L990" s="19"/>
      <c r="M990" s="19"/>
      <c r="N990" s="19"/>
      <c r="O990" s="19"/>
      <c r="P990" s="19"/>
      <c r="Q990" s="19"/>
      <c r="R990" s="19"/>
      <c r="S990" s="19"/>
      <c r="T990" s="19"/>
      <c r="U990" s="19"/>
      <c r="V990" s="19"/>
      <c r="W990" s="19"/>
      <c r="X990" s="19"/>
      <c r="Y990" s="19"/>
      <c r="Z990" s="19"/>
    </row>
    <row r="991" spans="1:26" ht="15.75" customHeight="1" x14ac:dyDescent="0.25">
      <c r="A991" s="19"/>
      <c r="B991" s="19"/>
      <c r="C991" s="27"/>
      <c r="D991" s="27"/>
      <c r="E991" s="27"/>
      <c r="F991" s="28"/>
      <c r="G991" s="19"/>
      <c r="H991" s="19"/>
      <c r="I991" s="19"/>
      <c r="J991" s="19"/>
      <c r="K991" s="19"/>
      <c r="L991" s="19"/>
      <c r="M991" s="19"/>
      <c r="N991" s="19"/>
      <c r="O991" s="19"/>
      <c r="P991" s="19"/>
      <c r="Q991" s="19"/>
      <c r="R991" s="19"/>
      <c r="S991" s="19"/>
      <c r="T991" s="19"/>
      <c r="U991" s="19"/>
      <c r="V991" s="19"/>
      <c r="W991" s="19"/>
      <c r="X991" s="19"/>
      <c r="Y991" s="19"/>
      <c r="Z991" s="19"/>
    </row>
    <row r="992" spans="1:26" ht="15.75" customHeight="1" x14ac:dyDescent="0.25">
      <c r="A992" s="19"/>
      <c r="B992" s="19"/>
      <c r="C992" s="27"/>
      <c r="D992" s="27"/>
      <c r="E992" s="27"/>
      <c r="F992" s="28"/>
      <c r="G992" s="19"/>
      <c r="H992" s="19"/>
      <c r="I992" s="19"/>
      <c r="J992" s="19"/>
      <c r="K992" s="19"/>
      <c r="L992" s="19"/>
      <c r="M992" s="19"/>
      <c r="N992" s="19"/>
      <c r="O992" s="19"/>
      <c r="P992" s="19"/>
      <c r="Q992" s="19"/>
      <c r="R992" s="19"/>
      <c r="S992" s="19"/>
      <c r="T992" s="19"/>
      <c r="U992" s="19"/>
      <c r="V992" s="19"/>
      <c r="W992" s="19"/>
      <c r="X992" s="19"/>
      <c r="Y992" s="19"/>
      <c r="Z992" s="19"/>
    </row>
    <row r="993" spans="1:26" ht="15.75" customHeight="1" x14ac:dyDescent="0.25">
      <c r="A993" s="19"/>
      <c r="B993" s="19"/>
      <c r="C993" s="27"/>
      <c r="D993" s="27"/>
      <c r="E993" s="27"/>
      <c r="F993" s="28"/>
      <c r="G993" s="19"/>
      <c r="H993" s="19"/>
      <c r="I993" s="19"/>
      <c r="J993" s="19"/>
      <c r="K993" s="19"/>
      <c r="L993" s="19"/>
      <c r="M993" s="19"/>
      <c r="N993" s="19"/>
      <c r="O993" s="19"/>
      <c r="P993" s="19"/>
      <c r="Q993" s="19"/>
      <c r="R993" s="19"/>
      <c r="S993" s="19"/>
      <c r="T993" s="19"/>
      <c r="U993" s="19"/>
      <c r="V993" s="19"/>
      <c r="W993" s="19"/>
      <c r="X993" s="19"/>
      <c r="Y993" s="19"/>
      <c r="Z993" s="19"/>
    </row>
    <row r="994" spans="1:26" ht="15.75" customHeight="1" x14ac:dyDescent="0.25">
      <c r="A994" s="19"/>
      <c r="B994" s="19"/>
      <c r="C994" s="27"/>
      <c r="D994" s="27"/>
      <c r="E994" s="27"/>
      <c r="F994" s="28"/>
      <c r="G994" s="19"/>
      <c r="H994" s="19"/>
      <c r="I994" s="19"/>
      <c r="J994" s="19"/>
      <c r="K994" s="19"/>
      <c r="L994" s="19"/>
      <c r="M994" s="19"/>
      <c r="N994" s="19"/>
      <c r="O994" s="19"/>
      <c r="P994" s="19"/>
      <c r="Q994" s="19"/>
      <c r="R994" s="19"/>
      <c r="S994" s="19"/>
      <c r="T994" s="19"/>
      <c r="U994" s="19"/>
      <c r="V994" s="19"/>
      <c r="W994" s="19"/>
      <c r="X994" s="19"/>
      <c r="Y994" s="19"/>
      <c r="Z994" s="19"/>
    </row>
    <row r="995" spans="1:26" ht="15.75" customHeight="1" x14ac:dyDescent="0.25">
      <c r="A995" s="19"/>
      <c r="B995" s="19"/>
      <c r="C995" s="27"/>
      <c r="D995" s="27"/>
      <c r="E995" s="27"/>
      <c r="F995" s="28"/>
      <c r="G995" s="19"/>
      <c r="H995" s="19"/>
      <c r="I995" s="19"/>
      <c r="J995" s="19"/>
      <c r="K995" s="19"/>
      <c r="L995" s="19"/>
      <c r="M995" s="19"/>
      <c r="N995" s="19"/>
      <c r="O995" s="19"/>
      <c r="P995" s="19"/>
      <c r="Q995" s="19"/>
      <c r="R995" s="19"/>
      <c r="S995" s="19"/>
      <c r="T995" s="19"/>
      <c r="U995" s="19"/>
      <c r="V995" s="19"/>
      <c r="W995" s="19"/>
      <c r="X995" s="19"/>
      <c r="Y995" s="19"/>
      <c r="Z995" s="19"/>
    </row>
    <row r="996" spans="1:26" ht="15.75" customHeight="1" x14ac:dyDescent="0.25">
      <c r="A996" s="19"/>
      <c r="B996" s="19"/>
      <c r="C996" s="27"/>
      <c r="D996" s="27"/>
      <c r="E996" s="27"/>
      <c r="F996" s="28"/>
      <c r="G996" s="19"/>
      <c r="H996" s="19"/>
      <c r="I996" s="19"/>
      <c r="J996" s="19"/>
      <c r="K996" s="19"/>
      <c r="L996" s="19"/>
      <c r="M996" s="19"/>
      <c r="N996" s="19"/>
      <c r="O996" s="19"/>
      <c r="P996" s="19"/>
      <c r="Q996" s="19"/>
      <c r="R996" s="19"/>
      <c r="S996" s="19"/>
      <c r="T996" s="19"/>
      <c r="U996" s="19"/>
      <c r="V996" s="19"/>
      <c r="W996" s="19"/>
      <c r="X996" s="19"/>
      <c r="Y996" s="19"/>
      <c r="Z996" s="19"/>
    </row>
    <row r="997" spans="1:26" ht="15.75" customHeight="1" x14ac:dyDescent="0.25">
      <c r="A997" s="19"/>
      <c r="B997" s="19"/>
      <c r="C997" s="27"/>
      <c r="D997" s="27"/>
      <c r="E997" s="27"/>
      <c r="F997" s="28"/>
      <c r="G997" s="19"/>
      <c r="H997" s="19"/>
      <c r="I997" s="19"/>
      <c r="J997" s="19"/>
      <c r="K997" s="19"/>
      <c r="L997" s="19"/>
      <c r="M997" s="19"/>
      <c r="N997" s="19"/>
      <c r="O997" s="19"/>
      <c r="P997" s="19"/>
      <c r="Q997" s="19"/>
      <c r="R997" s="19"/>
      <c r="S997" s="19"/>
      <c r="T997" s="19"/>
      <c r="U997" s="19"/>
      <c r="V997" s="19"/>
      <c r="W997" s="19"/>
      <c r="X997" s="19"/>
      <c r="Y997" s="19"/>
      <c r="Z997" s="19"/>
    </row>
    <row r="998" spans="1:26" ht="15.75" customHeight="1" x14ac:dyDescent="0.25">
      <c r="A998" s="19"/>
      <c r="B998" s="19"/>
      <c r="C998" s="27"/>
      <c r="D998" s="27"/>
      <c r="E998" s="27"/>
      <c r="F998" s="28"/>
      <c r="G998" s="19"/>
      <c r="H998" s="19"/>
      <c r="I998" s="19"/>
      <c r="J998" s="19"/>
      <c r="K998" s="19"/>
      <c r="L998" s="19"/>
      <c r="M998" s="19"/>
      <c r="N998" s="19"/>
      <c r="O998" s="19"/>
      <c r="P998" s="19"/>
      <c r="Q998" s="19"/>
      <c r="R998" s="19"/>
      <c r="S998" s="19"/>
      <c r="T998" s="19"/>
      <c r="U998" s="19"/>
      <c r="V998" s="19"/>
      <c r="W998" s="19"/>
      <c r="X998" s="19"/>
      <c r="Y998" s="19"/>
      <c r="Z998" s="19"/>
    </row>
    <row r="999" spans="1:26" ht="15.75" customHeight="1" x14ac:dyDescent="0.25">
      <c r="A999" s="19"/>
      <c r="B999" s="19"/>
      <c r="C999" s="27"/>
      <c r="D999" s="27"/>
      <c r="E999" s="27"/>
      <c r="F999" s="28"/>
      <c r="G999" s="19"/>
      <c r="H999" s="19"/>
      <c r="I999" s="19"/>
      <c r="J999" s="19"/>
      <c r="K999" s="19"/>
      <c r="L999" s="19"/>
      <c r="M999" s="19"/>
      <c r="N999" s="19"/>
      <c r="O999" s="19"/>
      <c r="P999" s="19"/>
      <c r="Q999" s="19"/>
      <c r="R999" s="19"/>
      <c r="S999" s="19"/>
      <c r="T999" s="19"/>
      <c r="U999" s="19"/>
      <c r="V999" s="19"/>
      <c r="W999" s="19"/>
      <c r="X999" s="19"/>
      <c r="Y999" s="19"/>
      <c r="Z999" s="19"/>
    </row>
    <row r="1000" spans="1:26" ht="15.75" customHeight="1" x14ac:dyDescent="0.25">
      <c r="A1000" s="19"/>
      <c r="B1000" s="19"/>
      <c r="C1000" s="27"/>
      <c r="D1000" s="27"/>
      <c r="E1000" s="27"/>
      <c r="F1000" s="28"/>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1:26" ht="15.75" customHeight="1" x14ac:dyDescent="0.25">
      <c r="A1001" s="19"/>
      <c r="B1001" s="19"/>
      <c r="C1001" s="27"/>
      <c r="D1001" s="27"/>
      <c r="E1001" s="27"/>
      <c r="F1001" s="28"/>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1:26" ht="15.75" customHeight="1" x14ac:dyDescent="0.25">
      <c r="A1002" s="19"/>
      <c r="B1002" s="19"/>
      <c r="C1002" s="27"/>
      <c r="D1002" s="27"/>
      <c r="E1002" s="27"/>
      <c r="F1002" s="28"/>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1:26" ht="15.75" customHeight="1" x14ac:dyDescent="0.25">
      <c r="A1003" s="19"/>
      <c r="B1003" s="19"/>
      <c r="C1003" s="27"/>
      <c r="D1003" s="27"/>
      <c r="E1003" s="27"/>
      <c r="F1003" s="28"/>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1:26" ht="15.75" customHeight="1" x14ac:dyDescent="0.25">
      <c r="A1004" s="19"/>
      <c r="B1004" s="19"/>
      <c r="C1004" s="27"/>
      <c r="D1004" s="27"/>
      <c r="E1004" s="27"/>
      <c r="F1004" s="28"/>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1:26" ht="15.75" customHeight="1" x14ac:dyDescent="0.25">
      <c r="A1005" s="19"/>
      <c r="B1005" s="19"/>
      <c r="C1005" s="27"/>
      <c r="D1005" s="27"/>
      <c r="E1005" s="27"/>
      <c r="F1005" s="28"/>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1:26" ht="15.75" customHeight="1" x14ac:dyDescent="0.25">
      <c r="A1006" s="19"/>
      <c r="B1006" s="19"/>
      <c r="C1006" s="27"/>
      <c r="D1006" s="27"/>
      <c r="E1006" s="27"/>
      <c r="F1006" s="28"/>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1:26" ht="15.75" customHeight="1" x14ac:dyDescent="0.25">
      <c r="A1007" s="19"/>
      <c r="B1007" s="19"/>
      <c r="C1007" s="27"/>
      <c r="D1007" s="27"/>
      <c r="E1007" s="27"/>
      <c r="F1007" s="28"/>
      <c r="G1007" s="19"/>
      <c r="H1007" s="19"/>
      <c r="I1007" s="19"/>
      <c r="J1007" s="19"/>
      <c r="K1007" s="19"/>
      <c r="L1007" s="19"/>
      <c r="M1007" s="19"/>
      <c r="N1007" s="19"/>
      <c r="O1007" s="19"/>
      <c r="P1007" s="19"/>
      <c r="Q1007" s="19"/>
      <c r="R1007" s="19"/>
      <c r="S1007" s="19"/>
      <c r="T1007" s="19"/>
      <c r="U1007" s="19"/>
      <c r="V1007" s="19"/>
      <c r="W1007" s="19"/>
      <c r="X1007" s="19"/>
      <c r="Y1007" s="19"/>
      <c r="Z1007"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5FFC5E6EA6DC84CAE28C85C1DCDD4C0" ma:contentTypeVersion="2" ma:contentTypeDescription="Create a new document." ma:contentTypeScope="" ma:versionID="e17a331d08b8169909bfd875e6fb279f">
  <xsd:schema xmlns:xsd="http://www.w3.org/2001/XMLSchema" xmlns:xs="http://www.w3.org/2001/XMLSchema" xmlns:p="http://schemas.microsoft.com/office/2006/metadata/properties" xmlns:ns2="64651026-bce5-4968-8282-cc11113d7044" targetNamespace="http://schemas.microsoft.com/office/2006/metadata/properties" ma:root="true" ma:fieldsID="19b5f79c5443ae4796e1a12624f6888d" ns2:_="">
    <xsd:import namespace="64651026-bce5-4968-8282-cc11113d704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651026-bce5-4968-8282-cc11113d70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D8A14F-D886-4606-8A68-E559C098993F}">
  <ds:schemaRefs>
    <ds:schemaRef ds:uri="http://schemas.microsoft.com/sharepoint/v3/contenttype/forms"/>
  </ds:schemaRefs>
</ds:datastoreItem>
</file>

<file path=customXml/itemProps2.xml><?xml version="1.0" encoding="utf-8"?>
<ds:datastoreItem xmlns:ds="http://schemas.openxmlformats.org/officeDocument/2006/customXml" ds:itemID="{D7DEFF8F-FDCB-4CC0-ACBB-3B3566587780}">
  <ds:schemaRefs>
    <ds:schemaRef ds:uri="http://purl.org/dc/terms/"/>
    <ds:schemaRef ds:uri="http://schemas.microsoft.com/office/2006/documentManagement/types"/>
    <ds:schemaRef ds:uri="http://schemas.microsoft.com/office/2006/metadata/properties"/>
    <ds:schemaRef ds:uri="http://www.w3.org/XML/1998/namespace"/>
    <ds:schemaRef ds:uri="http://purl.org/dc/elements/1.1/"/>
    <ds:schemaRef ds:uri="http://purl.org/dc/dcmitype/"/>
    <ds:schemaRef ds:uri="http://schemas.microsoft.com/office/infopath/2007/PartnerControls"/>
    <ds:schemaRef ds:uri="http://schemas.openxmlformats.org/package/2006/metadata/core-properties"/>
    <ds:schemaRef ds:uri="64651026-bce5-4968-8282-cc11113d7044"/>
  </ds:schemaRefs>
</ds:datastoreItem>
</file>

<file path=customXml/itemProps3.xml><?xml version="1.0" encoding="utf-8"?>
<ds:datastoreItem xmlns:ds="http://schemas.openxmlformats.org/officeDocument/2006/customXml" ds:itemID="{6C1A102B-97C4-41F7-A62A-2EE4F0AB60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651026-bce5-4968-8282-cc11113d70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15</vt:i4>
      </vt:variant>
    </vt:vector>
  </HeadingPairs>
  <TitlesOfParts>
    <vt:vector size="24" baseType="lpstr">
      <vt:lpstr>SUMMARY</vt:lpstr>
      <vt:lpstr>General</vt:lpstr>
      <vt:lpstr>Prelims</vt:lpstr>
      <vt:lpstr>Changing Room Groundwork</vt:lpstr>
      <vt:lpstr>Corridor Groundwork</vt:lpstr>
      <vt:lpstr>Extension Groundwork</vt:lpstr>
      <vt:lpstr>LPG Tank Slab</vt:lpstr>
      <vt:lpstr>Site Wide Drainage</vt:lpstr>
      <vt:lpstr>Schedule of Rates</vt:lpstr>
      <vt:lpstr>'Changing Room Groundwork'!Print_Area</vt:lpstr>
      <vt:lpstr>'Corridor Groundwork'!Print_Area</vt:lpstr>
      <vt:lpstr>'Extension Groundwork'!Print_Area</vt:lpstr>
      <vt:lpstr>General!Print_Area</vt:lpstr>
      <vt:lpstr>'LPG Tank Slab'!Print_Area</vt:lpstr>
      <vt:lpstr>Prelims!Print_Area</vt:lpstr>
      <vt:lpstr>'Schedule of Rates'!Print_Area</vt:lpstr>
      <vt:lpstr>'Site Wide Drainage'!Print_Area</vt:lpstr>
      <vt:lpstr>SUMMARY!Print_Area</vt:lpstr>
      <vt:lpstr>'Changing Room Groundwork'!Print_Titles</vt:lpstr>
      <vt:lpstr>'Corridor Groundwork'!Print_Titles</vt:lpstr>
      <vt:lpstr>'Extension Groundwork'!Print_Titles</vt:lpstr>
      <vt:lpstr>General!Print_Titles</vt:lpstr>
      <vt:lpstr>'LPG Tank Slab'!Print_Titles</vt:lpstr>
      <vt:lpstr>'Site Wide Drainage'!Print_Titles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Tony Campbell</dc:creator>
  <cp:keywords/>
  <dc:description/>
  <cp:lastModifiedBy>Tony Campbell</cp:lastModifiedBy>
  <cp:revision/>
  <cp:lastPrinted>2021-12-09T07:53:56Z</cp:lastPrinted>
  <dcterms:created xsi:type="dcterms:W3CDTF">2020-01-21T10:03:29Z</dcterms:created>
  <dcterms:modified xsi:type="dcterms:W3CDTF">2025-05-12T10:07:09Z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0x010100D5FFC5E6EA6DC84CAE28C85C1DCDD4C0</vt:lpwstr>
  </property>
</Properties>
</file>