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itborg.sharepoint.com/sites/ECITBColleagues701-P2511-2E-LearningContentProviderforLXP/Shared Documents/P2511-2 E-Learning Content Provider for LXP Proc/3. Final Procurement Pack/"/>
    </mc:Choice>
  </mc:AlternateContent>
  <xr:revisionPtr revIDLastSave="458" documentId="8_{F41794CA-B604-4429-959F-D09AA9BDD69A}" xr6:coauthVersionLast="47" xr6:coauthVersionMax="47" xr10:uidLastSave="{821B7A7D-10A8-4E3E-B988-444F5A75D389}"/>
  <bookViews>
    <workbookView xWindow="-120" yWindow="-120" windowWidth="29040" windowHeight="15720" xr2:uid="{00000000-000D-0000-FFFF-FFFF00000000}"/>
  </bookViews>
  <sheets>
    <sheet name="P2511-1 Pricing Schedule" sheetId="1" r:id="rId1"/>
    <sheet name="Guidan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4" i="1"/>
  <c r="B23" i="1"/>
  <c r="F11" i="1"/>
  <c r="D11" i="1"/>
  <c r="H15" i="1"/>
  <c r="H19" i="1" s="1"/>
  <c r="B10" i="1" s="1"/>
  <c r="F10" i="1"/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 Johnson</author>
  </authors>
  <commentList>
    <comment ref="B10" authorId="0" shapeId="0" xr:uid="{7FBE2B15-EF43-4C96-890C-E90244C0C7BE}">
      <text>
        <r>
          <rPr>
            <b/>
            <sz val="9"/>
            <color indexed="81"/>
            <rFont val="Tahoma"/>
            <family val="2"/>
          </rPr>
          <t>ECITB: Tenderers, please note this is the total annual budget available (inc. VAT) in Year 1.  This will be auto reduced based on the Yr 1 cost entered into A2 (as applicable) cell H18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 xr:uid="{51B35DAF-AD9A-4025-9332-01AA5463914E}">
      <text>
        <r>
          <rPr>
            <b/>
            <sz val="9"/>
            <color indexed="81"/>
            <rFont val="Tahoma"/>
            <family val="2"/>
          </rPr>
          <t>ECITB: Tenderers, we are assuming no cost within A2 for Year 2 of the contract, therefore this value represents the full budget available for Year 2 (including VAT)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 xr:uid="{17A66DC8-E0B7-48F5-9429-2AF565641830}">
      <text>
        <r>
          <rPr>
            <b/>
            <sz val="9"/>
            <color indexed="81"/>
            <rFont val="Tahoma"/>
            <family val="2"/>
          </rPr>
          <t>ECITB: Tenderers must ensure formulas are accurate and represent the total price including VAT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<sst xmlns="http://schemas.openxmlformats.org/spreadsheetml/2006/main" count="114" uniqueCount="106">
  <si>
    <t xml:space="preserve">Pricing Schedule: </t>
  </si>
  <si>
    <t>E-Learning Content Provider for LXP</t>
  </si>
  <si>
    <t>Version:</t>
  </si>
  <si>
    <t xml:space="preserve">Tenderer Name (Organisation):
</t>
  </si>
  <si>
    <t xml:space="preserve">Reference:
</t>
  </si>
  <si>
    <t>P2511-2</t>
  </si>
  <si>
    <t>SECTION A – EVALUATED COSTS (SCORED)</t>
  </si>
  <si>
    <t>Ref</t>
  </si>
  <si>
    <t>Annual Budget (Including VAT)
Excludes Additional Fixed costs (£160k P/A)</t>
  </si>
  <si>
    <t>Seats Deliverable (Bidder Input)</t>
  </si>
  <si>
    <t>Derived Unit Price (£/Seat Including VAT) Capped</t>
  </si>
  <si>
    <t>Is VAT Included 
(Yes, No, N/A)</t>
  </si>
  <si>
    <t>Minimum 10,000 Seats P/A Met? (Yes/No)</t>
  </si>
  <si>
    <t>Tenderer Notes</t>
  </si>
  <si>
    <t>-</t>
  </si>
  <si>
    <t>A1.1 (YEAR 1)</t>
  </si>
  <si>
    <t xml:space="preserve">
</t>
  </si>
  <si>
    <t>A1.2 (YEAR 2)</t>
  </si>
  <si>
    <t>A2. Data Migration &amp; Development (Fixed Fee) YEAR 1 as applicable</t>
  </si>
  <si>
    <t xml:space="preserve">Cost Element
</t>
  </si>
  <si>
    <t>Description</t>
  </si>
  <si>
    <t>Payment Type</t>
  </si>
  <si>
    <t>Fixed Price (£)</t>
  </si>
  <si>
    <t>VAT Total (£)</t>
  </si>
  <si>
    <t>Totals inc VAT (£)</t>
  </si>
  <si>
    <t>A2.1</t>
  </si>
  <si>
    <t>Data Migration costs (Fixed) Year 1</t>
  </si>
  <si>
    <t>One-off data migration costs</t>
  </si>
  <si>
    <t>Fixed (one-off)</t>
  </si>
  <si>
    <t xml:space="preserve">A2.2 </t>
  </si>
  <si>
    <t>One-off development costs</t>
  </si>
  <si>
    <t>A2.3 [Additional items]</t>
  </si>
  <si>
    <t>[Cost Element Year 1]</t>
  </si>
  <si>
    <t>[Description]</t>
  </si>
  <si>
    <t>[Payment Type]</t>
  </si>
  <si>
    <t>Grand Total A2:</t>
  </si>
  <si>
    <t>A3. Evaluated Price Summary</t>
  </si>
  <si>
    <t>Cost Category</t>
  </si>
  <si>
    <t>Unit Price (£/Seat inc VAT) by Year</t>
  </si>
  <si>
    <r>
      <t xml:space="preserve">Derived Unit Price (£/Seat Including VAT) Capped </t>
    </r>
    <r>
      <rPr>
        <b/>
        <sz val="11"/>
        <color theme="1"/>
        <rFont val="Verdana"/>
        <family val="2"/>
      </rPr>
      <t>Year 1</t>
    </r>
  </si>
  <si>
    <r>
      <t xml:space="preserve">Derived Unit Price (£/Seat Including VAT) Capped </t>
    </r>
    <r>
      <rPr>
        <b/>
        <sz val="11"/>
        <color theme="1"/>
        <rFont val="Verdana"/>
        <family val="2"/>
      </rPr>
      <t>Year 2</t>
    </r>
  </si>
  <si>
    <t>Total Average Unit Price (Yr 1 &amp; 2)</t>
  </si>
  <si>
    <t>SECTION B – PRICE FLEXIBILITY &amp; SENSITIVITY (FIO)</t>
  </si>
  <si>
    <t xml:space="preserve">Scenario
</t>
  </si>
  <si>
    <t>Price Impact (£)</t>
  </si>
  <si>
    <t>Detail</t>
  </si>
  <si>
    <t>Seat numbers ±10%</t>
  </si>
  <si>
    <t>Additional 1000 Seats</t>
  </si>
  <si>
    <t>[Others - bidder to provide]</t>
  </si>
  <si>
    <t>Pricing Schedule Guidance:  P2511-2</t>
  </si>
  <si>
    <t>1. Purpose of this Guidance</t>
  </si>
  <si>
    <t>This guidance supports Tenderers in completing the Pricing Schedule correctly, transparently and in compliance with the Authority’s procurement requirements. It also explains how prices will be interpreted and evaluated.</t>
  </si>
  <si>
    <t>Failure to complete the Pricing Schedule in accordance with this guidance may result in clarification requests or exclusion where non-compliance is material.</t>
  </si>
  <si>
    <t>2. General Pricing Rules (All Sections)</t>
  </si>
  <si>
    <t>Tenderers must:</t>
  </si>
  <si>
    <r>
      <t xml:space="preserve">Complete </t>
    </r>
    <r>
      <rPr>
        <b/>
        <sz val="11"/>
        <color rgb="FF000000"/>
        <rFont val="Verdana"/>
        <family val="2"/>
      </rPr>
      <t>all required fields</t>
    </r>
    <r>
      <rPr>
        <sz val="11"/>
        <color rgb="FF000000"/>
        <rFont val="Verdana"/>
        <family val="2"/>
      </rPr>
      <t xml:space="preserve"> in the Pricing Schedule</t>
    </r>
  </si>
  <si>
    <r>
      <t xml:space="preserve">Submit prices </t>
    </r>
    <r>
      <rPr>
        <b/>
        <sz val="11"/>
        <color rgb="FF000000"/>
        <rFont val="Verdana"/>
        <family val="2"/>
      </rPr>
      <t>inclusive</t>
    </r>
    <r>
      <rPr>
        <sz val="11"/>
        <color rgb="FF000000"/>
        <rFont val="Verdana"/>
        <family val="2"/>
      </rPr>
      <t xml:space="preserve"> and </t>
    </r>
    <r>
      <rPr>
        <b/>
        <sz val="11"/>
        <color rgb="FF000000"/>
        <rFont val="Verdana"/>
        <family val="2"/>
      </rPr>
      <t>exclusive of VAT</t>
    </r>
    <r>
      <rPr>
        <sz val="11"/>
        <color rgb="FF000000"/>
        <rFont val="Verdana"/>
        <family val="2"/>
      </rPr>
      <t>, unless explicitly stated otherwise (</t>
    </r>
    <r>
      <rPr>
        <b/>
        <sz val="11"/>
        <color rgb="FF000000"/>
        <rFont val="Verdana"/>
        <family val="2"/>
      </rPr>
      <t>totals for evaluation are inclusive of VAT</t>
    </r>
    <r>
      <rPr>
        <sz val="11"/>
        <color rgb="FF000000"/>
        <rFont val="Verdana"/>
        <family val="2"/>
      </rPr>
      <t xml:space="preserve"> as ECITB is a Charity and cannot reclaim most of its invoiced VAT costs</t>
    </r>
  </si>
  <si>
    <r>
      <t xml:space="preserve">Ensure prices are </t>
    </r>
    <r>
      <rPr>
        <b/>
        <sz val="11"/>
        <color rgb="FF000000"/>
        <rFont val="Verdana"/>
        <family val="2"/>
      </rPr>
      <t>clear, unambiguous and capable of evaluation</t>
    </r>
  </si>
  <si>
    <r>
      <t xml:space="preserve">Ensure there is </t>
    </r>
    <r>
      <rPr>
        <b/>
        <sz val="11"/>
        <color rgb="FF000000"/>
        <rFont val="Verdana"/>
        <family val="2"/>
      </rPr>
      <t>no double counting</t>
    </r>
    <r>
      <rPr>
        <sz val="11"/>
        <color rgb="FF000000"/>
        <rFont val="Verdana"/>
        <family val="2"/>
      </rPr>
      <t xml:space="preserve"> of costs across sections</t>
    </r>
  </si>
  <si>
    <t>Tenderers must not:</t>
  </si>
  <si>
    <t>Insert conditional pricing (e.g. "subject to", "indicative only") in evaluated sections</t>
  </si>
  <si>
    <t>Amend the structure or headings of the Pricing Schedule</t>
  </si>
  <si>
    <t>Include narrative explanations within pricing cells unless expressly requested</t>
  </si>
  <si>
    <t>3. Section A – Evaluated Costs (Scored)</t>
  </si>
  <si>
    <t>Prices submitted in Section A will be used for the formal price evaluation.</t>
  </si>
  <si>
    <t>The unit price per Seat must:</t>
  </si>
  <si>
    <t>Include all costs associated with delivery per seat, including (but not limited to):</t>
  </si>
  <si>
    <t>facilitation and delivery staff</t>
  </si>
  <si>
    <t>Include all costs associated with delivery per seat including (but not limited to):</t>
  </si>
  <si>
    <t>overheads and reasonable profit</t>
  </si>
  <si>
    <t>3.2 A2 – Data Migration &amp; Development (Fixed Fee)</t>
  </si>
  <si>
    <t>This fee:</t>
  </si>
  <si>
    <t>3.3 A3 – Evaluated Price Summary</t>
  </si>
  <si>
    <t>Tenderers must ensure that:</t>
  </si>
  <si>
    <t>totals reconcile arithmetically with Sections A1 and A2 (including any additional line items added)</t>
  </si>
  <si>
    <t>no additional costs are introduced at summary level</t>
  </si>
  <si>
    <t xml:space="preserve">tenderers have read the evaluation method used as detailed within the Invitation to Tender (Scoring Criteria and Evaluation Methodology) - Commercial / Price Submission.
</t>
  </si>
  <si>
    <t>4. Section B – Price Flexibility &amp; Sensitivity (FIO)</t>
  </si>
  <si>
    <t>Section B should:</t>
  </si>
  <si>
    <t>illustrate how prices respond to volume changes</t>
  </si>
  <si>
    <t>support future planning and contract management</t>
  </si>
  <si>
    <t>Prices provided in this section are indicative only and will not form part of the evaluated price unless expressly stated elsewhere in the tender documents.</t>
  </si>
  <si>
    <t>5. Compliance &amp; Clarifications</t>
  </si>
  <si>
    <t>The Authority reserves the right to:</t>
  </si>
  <si>
    <t>seek clarification of any pricing submissions</t>
  </si>
  <si>
    <t>challenge abnormally low or high prices</t>
  </si>
  <si>
    <t>verify that pricing is sustainable and deliverable</t>
  </si>
  <si>
    <t>Material non-compliance with this guidance may result in exclusion in accordance with the Procurement Act 2023.</t>
  </si>
  <si>
    <t>6. Declaration</t>
  </si>
  <si>
    <t>By submitting a completed Pricing Schedule, Tenderers confirm that:</t>
  </si>
  <si>
    <t>prices are accurate and complete</t>
  </si>
  <si>
    <t>no additional charges will be applied outside the agreed pricing structure</t>
  </si>
  <si>
    <t>pricing has been prepared in accordance with this guidance, the Invitation to Tender and the Specification</t>
  </si>
  <si>
    <r>
      <t xml:space="preserve">Be a </t>
    </r>
    <r>
      <rPr>
        <b/>
        <sz val="11"/>
        <color rgb="FF000000"/>
        <rFont val="Verdana"/>
        <family val="2"/>
      </rPr>
      <t>capped, all inclusive price</t>
    </r>
    <r>
      <rPr>
        <sz val="11"/>
        <color rgb="FF000000"/>
        <rFont val="Verdana"/>
        <family val="2"/>
      </rPr>
      <t xml:space="preserve"> for the duration of the contract for Years 1 &amp; 2 respectively.</t>
    </r>
  </si>
  <si>
    <t>Data migration or development costs (Section A2), these must be detailed within section A2 only</t>
  </si>
  <si>
    <t>A1. Seat Pricing &amp; Annual Seat Capacity (Capped)</t>
  </si>
  <si>
    <t>3.1 A1 – Unit Price per Seat (Capped)</t>
  </si>
  <si>
    <r>
      <t xml:space="preserve">will be </t>
    </r>
    <r>
      <rPr>
        <b/>
        <sz val="11"/>
        <color rgb="FF000000"/>
        <rFont val="Verdana"/>
        <family val="2"/>
      </rPr>
      <t>paid once only</t>
    </r>
    <r>
      <rPr>
        <sz val="11"/>
        <color rgb="FF000000"/>
        <rFont val="Verdana"/>
        <family val="2"/>
      </rPr>
      <t xml:space="preserve"> (as per the pricing milestones schedule within the contract)</t>
    </r>
  </si>
  <si>
    <r>
      <t xml:space="preserve">must </t>
    </r>
    <r>
      <rPr>
        <b/>
        <sz val="11"/>
        <color rgb="FF000000"/>
        <rFont val="Verdana"/>
        <family val="2"/>
      </rPr>
      <t>not be amortised</t>
    </r>
    <r>
      <rPr>
        <sz val="11"/>
        <color rgb="FF000000"/>
        <rFont val="Verdana"/>
        <family val="2"/>
      </rPr>
      <t xml:space="preserve"> across seat volumes</t>
    </r>
  </si>
  <si>
    <r>
      <t xml:space="preserve">must </t>
    </r>
    <r>
      <rPr>
        <b/>
        <sz val="11"/>
        <color rgb="FF000000"/>
        <rFont val="Verdana"/>
        <family val="2"/>
      </rPr>
      <t>not be conditional on minimum volumes or contract extensions</t>
    </r>
  </si>
  <si>
    <r>
      <t xml:space="preserve">All labour, tooling, overheads, expenses, and incidental costs required to successfully complete data migration and development activities in Year 1, with </t>
    </r>
    <r>
      <rPr>
        <b/>
        <sz val="11"/>
        <color rgb="FF000000"/>
        <rFont val="Verdana"/>
        <family val="2"/>
      </rPr>
      <t>no additional fixed charges applying beyond this period unless agreed via Contract Variation.</t>
    </r>
  </si>
  <si>
    <r>
      <t xml:space="preserve">Tenderers must submit </t>
    </r>
    <r>
      <rPr>
        <b/>
        <sz val="11"/>
        <color rgb="FF000000"/>
        <rFont val="Verdana"/>
      </rPr>
      <t>single, fixed, one-off price</t>
    </r>
    <r>
      <rPr>
        <sz val="11"/>
        <color rgb="FF000000"/>
        <rFont val="Verdana"/>
      </rPr>
      <t xml:space="preserve"> covering all activities required to develop and support data migration in Year 1.  It is </t>
    </r>
    <r>
      <rPr>
        <b/>
        <sz val="11"/>
        <color rgb="FF000000"/>
        <rFont val="Verdana"/>
        <family val="2"/>
      </rPr>
      <t xml:space="preserve">assumed no fixed costs will be charged in Year 2 or for the remainder of the agreement </t>
    </r>
    <r>
      <rPr>
        <sz val="11"/>
        <color rgb="FF000000"/>
        <rFont val="Verdana"/>
      </rPr>
      <t>(unless prior agreed by means of Contract Variation, separate to the requirements of this tender exercise).  
Data Migration and Development costs must include (but are not limited to):</t>
    </r>
  </si>
  <si>
    <r>
      <rPr>
        <b/>
        <sz val="11"/>
        <color rgb="FF000000"/>
        <rFont val="Verdana"/>
        <family val="2"/>
      </rPr>
      <t xml:space="preserve">Not introduce assumptions </t>
    </r>
    <r>
      <rPr>
        <sz val="11"/>
        <color rgb="FF000000"/>
        <rFont val="Verdana"/>
        <family val="2"/>
      </rPr>
      <t>that conflict with the Specification</t>
    </r>
  </si>
  <si>
    <r>
      <t xml:space="preserve">The following </t>
    </r>
    <r>
      <rPr>
        <b/>
        <sz val="11"/>
        <color rgb="FF000000"/>
        <rFont val="Verdana"/>
        <family val="2"/>
      </rPr>
      <t>must not</t>
    </r>
    <r>
      <rPr>
        <sz val="11"/>
        <color rgb="FF000000"/>
        <rFont val="Verdana"/>
        <family val="2"/>
      </rPr>
      <t xml:space="preserve"> be included in the unit price:</t>
    </r>
  </si>
  <si>
    <r>
      <t xml:space="preserve">tThe </t>
    </r>
    <r>
      <rPr>
        <b/>
        <sz val="11"/>
        <color rgb="FF000000"/>
        <rFont val="Verdana"/>
        <family val="2"/>
      </rPr>
      <t>Total Average Unit Price (Yr 1 &amp; 2)</t>
    </r>
    <r>
      <rPr>
        <sz val="11"/>
        <color rgb="FF000000"/>
        <rFont val="Verdana"/>
        <family val="2"/>
      </rPr>
      <t xml:space="preserve">  is the figure that will be used for scoring.</t>
    </r>
  </si>
  <si>
    <t>Development costs (Fixed)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</si>
</sst>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rgb="FF000000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3.5"/>
      <color rgb="FF000000"/>
      <name val="Verdana"/>
      <family val="2"/>
    </font>
    <font>
      <sz val="11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Verdana"/>
      <family val="2"/>
    </font>
    <font>
      <sz val="11"/>
      <color rgb="FF000000"/>
      <name val="Verdana"/>
    </font>
    <font>
      <b/>
      <sz val="11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wrapText="1"/>
    </xf>
    <xf numFmtId="0" fontId="2" fillId="5" borderId="0" xfId="0" applyFont="1" applyFill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" fillId="4" borderId="0" xfId="0" applyFont="1" applyFill="1"/>
    <xf numFmtId="0" fontId="2" fillId="4" borderId="0" xfId="0" applyFont="1" applyFill="1"/>
    <xf numFmtId="0" fontId="2" fillId="5" borderId="1" xfId="0" applyFont="1" applyFill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0" borderId="3" xfId="0" applyFont="1" applyBorder="1"/>
    <xf numFmtId="0" fontId="2" fillId="0" borderId="2" xfId="0" applyFont="1" applyBorder="1"/>
    <xf numFmtId="0" fontId="1" fillId="0" borderId="4" xfId="0" applyFont="1" applyBorder="1"/>
    <xf numFmtId="164" fontId="2" fillId="5" borderId="5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2" fillId="4" borderId="0" xfId="0" applyFont="1" applyFill="1"/>
    <xf numFmtId="0" fontId="2" fillId="4" borderId="1" xfId="0" applyFont="1" applyFill="1" applyBorder="1" applyAlignment="1">
      <alignment horizontal="left" vertical="top" wrapText="1"/>
    </xf>
    <xf numFmtId="0" fontId="2" fillId="5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2" fillId="5" borderId="1" xfId="0" quotePrefix="1" applyFont="1" applyFill="1" applyBorder="1" applyAlignment="1">
      <alignment horizontal="center" wrapText="1"/>
    </xf>
    <xf numFmtId="0" fontId="2" fillId="5" borderId="1" xfId="0" applyFont="1" applyFill="1" applyBorder="1"/>
    <xf numFmtId="0" fontId="1" fillId="5" borderId="1" xfId="0" applyFont="1" applyFill="1" applyBorder="1"/>
    <xf numFmtId="0" fontId="14" fillId="5" borderId="1" xfId="0" applyFont="1" applyFill="1" applyBorder="1"/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6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5" borderId="1" xfId="0" applyNumberFormat="1" applyFont="1" applyFill="1" applyBorder="1" applyAlignment="1" applyProtection="1">
      <alignment horizontal="center"/>
    </xf>
    <xf numFmtId="0" fontId="14" fillId="5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164" fontId="2" fillId="5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left" vertical="top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80" zoomScaleNormal="80" workbookViewId="0">
      <selection activeCell="C21" sqref="C21"/>
    </sheetView>
  </sheetViews>
  <sheetFormatPr defaultColWidth="9.140625" defaultRowHeight="14.25" x14ac:dyDescent="0.2"/>
  <cols>
    <col min="1" max="1" width="71.42578125" style="1" bestFit="1" customWidth="1"/>
    <col min="2" max="2" width="50.140625" style="1" customWidth="1"/>
    <col min="3" max="3" width="39.28515625" style="6" customWidth="1"/>
    <col min="4" max="4" width="26.85546875" style="1" customWidth="1"/>
    <col min="5" max="5" width="23.5703125" style="1" customWidth="1"/>
    <col min="6" max="6" width="24.85546875" style="1" customWidth="1"/>
    <col min="7" max="7" width="30.5703125" style="1" customWidth="1"/>
    <col min="8" max="8" width="22.7109375" style="1" customWidth="1"/>
    <col min="9" max="9" width="36.28515625" style="1" customWidth="1"/>
    <col min="10" max="16384" width="9.140625" style="1"/>
  </cols>
  <sheetData>
    <row r="1" spans="1:9" ht="36" x14ac:dyDescent="0.25">
      <c r="A1" s="4" t="s">
        <v>0</v>
      </c>
      <c r="B1" s="48" t="s">
        <v>1</v>
      </c>
      <c r="C1" s="49" t="s">
        <v>2</v>
      </c>
      <c r="D1" s="7">
        <v>1.1000000000000001</v>
      </c>
      <c r="E1" s="7"/>
      <c r="G1" s="29"/>
    </row>
    <row r="3" spans="1:9" ht="28.5" x14ac:dyDescent="0.2">
      <c r="A3" s="8" t="s">
        <v>3</v>
      </c>
      <c r="B3" s="55"/>
      <c r="F3" s="28"/>
    </row>
    <row r="4" spans="1:9" ht="28.5" x14ac:dyDescent="0.2">
      <c r="A4" s="8" t="s">
        <v>4</v>
      </c>
      <c r="B4" s="39" t="s">
        <v>5</v>
      </c>
    </row>
    <row r="6" spans="1:9" x14ac:dyDescent="0.2">
      <c r="A6" s="9" t="s">
        <v>6</v>
      </c>
      <c r="B6" s="51"/>
      <c r="C6" s="52"/>
      <c r="D6" s="51"/>
      <c r="E6" s="51"/>
      <c r="F6" s="51"/>
      <c r="G6" s="51"/>
      <c r="H6" s="51"/>
      <c r="I6" s="51"/>
    </row>
    <row r="7" spans="1:9" x14ac:dyDescent="0.2">
      <c r="A7" s="9"/>
      <c r="B7" s="51"/>
      <c r="C7" s="52"/>
      <c r="D7" s="51"/>
      <c r="E7" s="51"/>
      <c r="F7" s="51"/>
      <c r="G7" s="51"/>
      <c r="H7" s="51"/>
      <c r="I7" s="51"/>
    </row>
    <row r="8" spans="1:9" ht="15" customHeight="1" x14ac:dyDescent="0.2">
      <c r="A8" s="50" t="s">
        <v>95</v>
      </c>
      <c r="B8" s="51"/>
      <c r="C8" s="52"/>
      <c r="D8" s="51"/>
      <c r="E8" s="51"/>
      <c r="F8" s="51"/>
      <c r="G8" s="51"/>
      <c r="H8" s="51"/>
      <c r="I8" s="51"/>
    </row>
    <row r="9" spans="1:9" ht="42.75" x14ac:dyDescent="0.2">
      <c r="A9" s="30" t="s">
        <v>7</v>
      </c>
      <c r="B9" s="14" t="s">
        <v>8</v>
      </c>
      <c r="C9" s="30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H9" s="42" t="s">
        <v>14</v>
      </c>
      <c r="I9" s="40" t="s">
        <v>14</v>
      </c>
    </row>
    <row r="10" spans="1:9" ht="24.95" customHeight="1" x14ac:dyDescent="0.25">
      <c r="A10" s="5" t="s">
        <v>15</v>
      </c>
      <c r="B10" s="31">
        <f>160000-H19</f>
        <v>160000</v>
      </c>
      <c r="C10" s="56">
        <v>0</v>
      </c>
      <c r="D10" s="57" t="e">
        <f>B10/C10</f>
        <v>#DIV/0!</v>
      </c>
      <c r="E10" s="58"/>
      <c r="F10" s="59" t="str">
        <f>IF(C10&gt;=10000,"YES","NO")</f>
        <v>NO</v>
      </c>
      <c r="G10" s="60" t="s">
        <v>16</v>
      </c>
      <c r="H10" s="61"/>
      <c r="I10" s="62"/>
    </row>
    <row r="11" spans="1:9" ht="21.95" customHeight="1" x14ac:dyDescent="0.25">
      <c r="A11" s="5" t="s">
        <v>17</v>
      </c>
      <c r="B11" s="31">
        <v>160000</v>
      </c>
      <c r="C11" s="63">
        <v>0</v>
      </c>
      <c r="D11" s="57" t="e">
        <f>B11/C11</f>
        <v>#DIV/0!</v>
      </c>
      <c r="E11" s="58"/>
      <c r="F11" s="59" t="str">
        <f>IF(C11&gt;=10000,"YES","NO")</f>
        <v>NO</v>
      </c>
      <c r="G11" s="60"/>
      <c r="H11" s="61"/>
      <c r="I11" s="62"/>
    </row>
    <row r="12" spans="1:9" ht="15.95" customHeight="1" x14ac:dyDescent="0.2">
      <c r="A12" s="5"/>
      <c r="B12" s="5"/>
      <c r="C12" s="10"/>
      <c r="D12" s="5"/>
      <c r="E12" s="5"/>
      <c r="F12" s="5"/>
      <c r="G12" s="5"/>
      <c r="H12" s="5"/>
      <c r="I12" s="5"/>
    </row>
    <row r="13" spans="1:9" ht="15.95" customHeight="1" x14ac:dyDescent="0.2">
      <c r="A13" s="9" t="s">
        <v>18</v>
      </c>
      <c r="B13" s="5"/>
      <c r="C13" s="10"/>
      <c r="D13" s="5"/>
      <c r="E13" s="5"/>
      <c r="F13" s="5"/>
      <c r="G13" s="5"/>
      <c r="H13" s="5"/>
      <c r="I13" s="5"/>
    </row>
    <row r="14" spans="1:9" s="17" customFormat="1" ht="29.45" customHeight="1" x14ac:dyDescent="0.2">
      <c r="A14" s="15" t="s">
        <v>7</v>
      </c>
      <c r="B14" s="16" t="s">
        <v>19</v>
      </c>
      <c r="C14" s="16" t="s">
        <v>20</v>
      </c>
      <c r="D14" s="15" t="s">
        <v>21</v>
      </c>
      <c r="E14" s="40" t="s">
        <v>14</v>
      </c>
      <c r="F14" s="15" t="s">
        <v>22</v>
      </c>
      <c r="G14" s="12" t="s">
        <v>23</v>
      </c>
      <c r="H14" s="13" t="s">
        <v>24</v>
      </c>
      <c r="I14" s="14" t="s">
        <v>13</v>
      </c>
    </row>
    <row r="15" spans="1:9" ht="15.95" customHeight="1" x14ac:dyDescent="0.2">
      <c r="A15" s="20" t="s">
        <v>25</v>
      </c>
      <c r="B15" s="64" t="s">
        <v>26</v>
      </c>
      <c r="C15" s="65" t="s">
        <v>27</v>
      </c>
      <c r="D15" s="66" t="s">
        <v>28</v>
      </c>
      <c r="E15" s="67" t="s">
        <v>14</v>
      </c>
      <c r="F15" s="68">
        <v>0</v>
      </c>
      <c r="G15" s="68">
        <v>0</v>
      </c>
      <c r="H15" s="62">
        <f>F15+G15</f>
        <v>0</v>
      </c>
      <c r="I15" s="69"/>
    </row>
    <row r="16" spans="1:9" ht="15.95" customHeight="1" x14ac:dyDescent="0.2">
      <c r="A16" s="20" t="s">
        <v>29</v>
      </c>
      <c r="B16" s="70" t="s">
        <v>105</v>
      </c>
      <c r="C16" s="65" t="s">
        <v>30</v>
      </c>
      <c r="D16" s="66" t="s">
        <v>28</v>
      </c>
      <c r="E16" s="67" t="s">
        <v>14</v>
      </c>
      <c r="F16" s="68">
        <v>0</v>
      </c>
      <c r="G16" s="68">
        <v>0</v>
      </c>
      <c r="H16" s="62">
        <v>0</v>
      </c>
      <c r="I16" s="69"/>
    </row>
    <row r="17" spans="1:9" ht="15.95" customHeight="1" x14ac:dyDescent="0.2">
      <c r="A17" s="41" t="s">
        <v>31</v>
      </c>
      <c r="B17" s="71" t="s">
        <v>32</v>
      </c>
      <c r="C17" s="72" t="s">
        <v>33</v>
      </c>
      <c r="D17" s="73" t="s">
        <v>34</v>
      </c>
      <c r="E17" s="67" t="s">
        <v>14</v>
      </c>
      <c r="F17" s="68">
        <v>0</v>
      </c>
      <c r="G17" s="68">
        <v>0</v>
      </c>
      <c r="H17" s="62">
        <v>0</v>
      </c>
      <c r="I17" s="69"/>
    </row>
    <row r="18" spans="1:9" ht="15.95" customHeight="1" thickBot="1" x14ac:dyDescent="0.25">
      <c r="A18" s="5"/>
      <c r="B18" s="5"/>
      <c r="C18" s="10"/>
      <c r="D18" s="5"/>
      <c r="E18" s="5"/>
      <c r="F18" s="5"/>
      <c r="G18" s="5"/>
      <c r="H18" s="34"/>
      <c r="I18" s="11"/>
    </row>
    <row r="19" spans="1:9" ht="15" thickBot="1" x14ac:dyDescent="0.25">
      <c r="A19" s="18"/>
      <c r="B19" s="18"/>
      <c r="C19" s="10"/>
      <c r="D19" s="5"/>
      <c r="E19" s="5"/>
      <c r="F19" s="5"/>
      <c r="G19" s="37" t="s">
        <v>35</v>
      </c>
      <c r="H19" s="36">
        <f>SUM(H15:H17)</f>
        <v>0</v>
      </c>
      <c r="I19" s="33"/>
    </row>
    <row r="20" spans="1:9" x14ac:dyDescent="0.2">
      <c r="A20" s="43" t="s">
        <v>36</v>
      </c>
      <c r="B20" s="43"/>
      <c r="C20" s="19"/>
      <c r="D20" s="5"/>
      <c r="E20" s="5"/>
      <c r="F20" s="5"/>
      <c r="G20" s="5"/>
      <c r="H20" s="35"/>
      <c r="I20" s="5"/>
    </row>
    <row r="21" spans="1:9" x14ac:dyDescent="0.2">
      <c r="A21" s="43" t="s">
        <v>37</v>
      </c>
      <c r="B21" s="30" t="s">
        <v>38</v>
      </c>
      <c r="C21" s="19"/>
      <c r="D21" s="5"/>
      <c r="E21" s="5"/>
      <c r="F21" s="5"/>
      <c r="G21" s="5"/>
      <c r="H21" s="5"/>
      <c r="I21" s="5"/>
    </row>
    <row r="22" spans="1:9" x14ac:dyDescent="0.2">
      <c r="A22" s="44" t="s">
        <v>39</v>
      </c>
      <c r="B22" s="53" t="e">
        <f>D10</f>
        <v>#DIV/0!</v>
      </c>
      <c r="C22" s="19"/>
      <c r="D22" s="5"/>
      <c r="E22" s="5"/>
      <c r="F22" s="5"/>
      <c r="G22" s="5"/>
      <c r="H22" s="5"/>
      <c r="I22" s="5"/>
    </row>
    <row r="23" spans="1:9" x14ac:dyDescent="0.2">
      <c r="A23" s="44" t="s">
        <v>40</v>
      </c>
      <c r="B23" s="53" t="e">
        <f>D11</f>
        <v>#DIV/0!</v>
      </c>
      <c r="C23" s="19"/>
      <c r="D23" s="5"/>
      <c r="E23" s="5"/>
      <c r="F23" s="5"/>
      <c r="G23" s="5"/>
      <c r="H23" s="5"/>
      <c r="I23" s="5"/>
    </row>
    <row r="24" spans="1:9" x14ac:dyDescent="0.2">
      <c r="A24" s="45" t="s">
        <v>41</v>
      </c>
      <c r="B24" s="54" t="e">
        <f>SUM(B22:B23)/2</f>
        <v>#DIV/0!</v>
      </c>
      <c r="C24" s="19"/>
      <c r="D24" s="5"/>
      <c r="E24" s="5"/>
      <c r="F24" s="5"/>
      <c r="G24" s="5"/>
      <c r="H24" s="5"/>
      <c r="I24" s="5"/>
    </row>
    <row r="25" spans="1:9" ht="15" customHeight="1" x14ac:dyDescent="0.2">
      <c r="A25" s="5"/>
      <c r="B25" s="5"/>
      <c r="C25" s="10"/>
      <c r="D25" s="5"/>
      <c r="E25" s="5"/>
      <c r="F25" s="5"/>
      <c r="G25" s="5"/>
      <c r="H25" s="5"/>
      <c r="I25" s="5"/>
    </row>
    <row r="26" spans="1:9" ht="26.25" customHeight="1" x14ac:dyDescent="0.2">
      <c r="A26" s="21" t="s">
        <v>42</v>
      </c>
      <c r="B26" s="5"/>
      <c r="C26" s="10"/>
      <c r="D26" s="5"/>
      <c r="E26" s="5"/>
      <c r="F26" s="5"/>
      <c r="G26" s="5"/>
      <c r="H26" s="5"/>
      <c r="I26" s="5"/>
    </row>
    <row r="27" spans="1:9" ht="15" customHeight="1" x14ac:dyDescent="0.2">
      <c r="A27" s="30" t="s">
        <v>43</v>
      </c>
      <c r="B27" s="30" t="s">
        <v>44</v>
      </c>
      <c r="C27" s="30" t="s">
        <v>45</v>
      </c>
      <c r="D27" s="30"/>
      <c r="E27" s="30"/>
      <c r="F27" s="30"/>
      <c r="G27" s="30"/>
      <c r="H27" s="30"/>
      <c r="I27" s="30"/>
    </row>
    <row r="28" spans="1:9" ht="15" customHeight="1" x14ac:dyDescent="0.2">
      <c r="A28" s="5" t="s">
        <v>46</v>
      </c>
      <c r="B28" s="61">
        <v>0</v>
      </c>
      <c r="C28" s="64"/>
      <c r="D28" s="5"/>
      <c r="E28" s="5"/>
      <c r="F28" s="5"/>
      <c r="G28" s="5"/>
      <c r="H28" s="5"/>
      <c r="I28" s="5"/>
    </row>
    <row r="29" spans="1:9" ht="15" customHeight="1" x14ac:dyDescent="0.2">
      <c r="A29" s="32" t="s">
        <v>47</v>
      </c>
      <c r="B29" s="61">
        <v>0</v>
      </c>
      <c r="C29" s="74"/>
      <c r="D29" s="5"/>
      <c r="E29" s="5"/>
      <c r="F29" s="5"/>
      <c r="G29" s="5"/>
      <c r="H29" s="5"/>
      <c r="I29" s="5"/>
    </row>
    <row r="30" spans="1:9" x14ac:dyDescent="0.2">
      <c r="A30" s="5" t="s">
        <v>48</v>
      </c>
      <c r="B30" s="61">
        <v>0</v>
      </c>
      <c r="C30" s="65"/>
    </row>
    <row r="31" spans="1:9" x14ac:dyDescent="0.2">
      <c r="B31" s="75"/>
      <c r="C31" s="76"/>
    </row>
    <row r="32" spans="1:9" x14ac:dyDescent="0.2">
      <c r="A32" s="38"/>
      <c r="B32" s="75"/>
      <c r="C32" s="76"/>
    </row>
    <row r="33" spans="2:3" x14ac:dyDescent="0.2">
      <c r="B33" s="75"/>
      <c r="C33" s="76"/>
    </row>
    <row r="34" spans="2:3" x14ac:dyDescent="0.2">
      <c r="B34" s="75"/>
      <c r="C34" s="76"/>
    </row>
  </sheetData>
  <sheetProtection algorithmName="SHA-512" hashValue="9Ku/6e3OxGwE5+CEFAq8MC9/kVByRIDxEIaaiQHJU2fHFlT204vl4qTq1YbCDesMjUuBdYwZcTU/XwRVlK3tDw==" saltValue="YA71llenw4JZtb91ALMbMQ==" spinCount="100000" sheet="1" objects="1" scenarios="1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BBC4-302C-4982-8CE3-0A98339B500A}">
  <dimension ref="A1:X116"/>
  <sheetViews>
    <sheetView workbookViewId="0">
      <selection activeCell="A3" sqref="A3"/>
    </sheetView>
  </sheetViews>
  <sheetFormatPr defaultColWidth="9.140625" defaultRowHeight="12.75" x14ac:dyDescent="0.2"/>
  <cols>
    <col min="1" max="1" width="105.140625" style="3" customWidth="1"/>
    <col min="2" max="16384" width="9.140625" style="3"/>
  </cols>
  <sheetData>
    <row r="1" spans="1:24" ht="22.5" x14ac:dyDescent="0.2">
      <c r="A1" s="22" t="s">
        <v>49</v>
      </c>
    </row>
    <row r="2" spans="1:24" ht="22.5" x14ac:dyDescent="0.2">
      <c r="A2" s="22"/>
    </row>
    <row r="3" spans="1:24" ht="22.5" x14ac:dyDescent="0.2">
      <c r="A3" s="2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4" ht="14.25" x14ac:dyDescent="0.2">
      <c r="A4" s="2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42.75" x14ac:dyDescent="0.2">
      <c r="A5" s="23" t="s">
        <v>51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4.25" x14ac:dyDescent="0.2">
      <c r="A6" s="2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8.5" x14ac:dyDescent="0.2">
      <c r="A7" s="23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4.25" x14ac:dyDescent="0.2">
      <c r="A8" s="2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4.25" x14ac:dyDescent="0.2">
      <c r="A9" s="23"/>
    </row>
    <row r="10" spans="1:24" ht="22.5" x14ac:dyDescent="0.2">
      <c r="A10" s="22" t="s">
        <v>53</v>
      </c>
    </row>
    <row r="11" spans="1:24" ht="14.25" x14ac:dyDescent="0.2">
      <c r="A11" s="23"/>
    </row>
    <row r="12" spans="1:24" ht="14.25" x14ac:dyDescent="0.2">
      <c r="A12" s="24" t="s">
        <v>54</v>
      </c>
    </row>
    <row r="13" spans="1:24" ht="14.25" x14ac:dyDescent="0.2">
      <c r="A13" s="25"/>
    </row>
    <row r="14" spans="1:24" ht="14.25" x14ac:dyDescent="0.2">
      <c r="A14" s="25" t="s">
        <v>55</v>
      </c>
    </row>
    <row r="15" spans="1:24" ht="14.25" x14ac:dyDescent="0.2">
      <c r="A15" s="25"/>
    </row>
    <row r="16" spans="1:24" ht="42.75" x14ac:dyDescent="0.2">
      <c r="A16" s="25" t="s">
        <v>56</v>
      </c>
    </row>
    <row r="17" spans="1:1" ht="14.25" x14ac:dyDescent="0.2">
      <c r="A17" s="25"/>
    </row>
    <row r="18" spans="1:1" ht="14.25" x14ac:dyDescent="0.2">
      <c r="A18" s="25" t="s">
        <v>57</v>
      </c>
    </row>
    <row r="19" spans="1:1" ht="14.25" x14ac:dyDescent="0.2">
      <c r="A19" s="25"/>
    </row>
    <row r="20" spans="1:1" ht="14.25" x14ac:dyDescent="0.2">
      <c r="A20" s="25" t="s">
        <v>58</v>
      </c>
    </row>
    <row r="21" spans="1:1" ht="14.25" x14ac:dyDescent="0.2">
      <c r="A21" s="25"/>
    </row>
    <row r="22" spans="1:1" ht="14.25" x14ac:dyDescent="0.2">
      <c r="A22" s="25" t="s">
        <v>102</v>
      </c>
    </row>
    <row r="23" spans="1:1" ht="14.25" x14ac:dyDescent="0.2">
      <c r="A23" s="23"/>
    </row>
    <row r="24" spans="1:1" ht="14.25" x14ac:dyDescent="0.2">
      <c r="A24" s="24" t="s">
        <v>59</v>
      </c>
    </row>
    <row r="25" spans="1:1" ht="14.25" x14ac:dyDescent="0.2">
      <c r="A25" s="25"/>
    </row>
    <row r="26" spans="1:1" ht="14.25" x14ac:dyDescent="0.2">
      <c r="A26" s="25" t="s">
        <v>60</v>
      </c>
    </row>
    <row r="27" spans="1:1" ht="14.25" x14ac:dyDescent="0.2">
      <c r="A27" s="25"/>
    </row>
    <row r="28" spans="1:1" ht="14.25" x14ac:dyDescent="0.2">
      <c r="A28" s="25" t="s">
        <v>61</v>
      </c>
    </row>
    <row r="29" spans="1:1" ht="14.25" x14ac:dyDescent="0.2">
      <c r="A29" s="25"/>
    </row>
    <row r="30" spans="1:1" ht="14.25" x14ac:dyDescent="0.2">
      <c r="A30" s="25" t="s">
        <v>62</v>
      </c>
    </row>
    <row r="31" spans="1:1" ht="14.25" x14ac:dyDescent="0.2">
      <c r="A31" s="23"/>
    </row>
    <row r="32" spans="1:1" ht="14.25" x14ac:dyDescent="0.2">
      <c r="A32" s="23"/>
    </row>
    <row r="33" spans="1:1" ht="22.5" x14ac:dyDescent="0.2">
      <c r="A33" s="22" t="s">
        <v>63</v>
      </c>
    </row>
    <row r="34" spans="1:1" ht="14.25" x14ac:dyDescent="0.2">
      <c r="A34" s="23"/>
    </row>
    <row r="35" spans="1:1" ht="14.25" x14ac:dyDescent="0.2">
      <c r="A35" s="23" t="s">
        <v>64</v>
      </c>
    </row>
    <row r="36" spans="1:1" ht="14.25" x14ac:dyDescent="0.2">
      <c r="A36" s="23"/>
    </row>
    <row r="37" spans="1:1" ht="17.25" x14ac:dyDescent="0.2">
      <c r="A37" s="26" t="s">
        <v>96</v>
      </c>
    </row>
    <row r="38" spans="1:1" ht="14.25" x14ac:dyDescent="0.2">
      <c r="A38" s="23"/>
    </row>
    <row r="39" spans="1:1" ht="14.25" x14ac:dyDescent="0.2">
      <c r="A39" s="23" t="s">
        <v>65</v>
      </c>
    </row>
    <row r="40" spans="1:1" ht="14.25" x14ac:dyDescent="0.2">
      <c r="A40" s="25"/>
    </row>
    <row r="41" spans="1:1" ht="14.25" x14ac:dyDescent="0.2">
      <c r="A41" s="25" t="s">
        <v>93</v>
      </c>
    </row>
    <row r="42" spans="1:1" ht="14.25" x14ac:dyDescent="0.2">
      <c r="A42" s="25"/>
    </row>
    <row r="43" spans="1:1" ht="14.25" x14ac:dyDescent="0.2">
      <c r="A43" s="25" t="s">
        <v>66</v>
      </c>
    </row>
    <row r="44" spans="1:1" ht="14.25" x14ac:dyDescent="0.2">
      <c r="A44" s="25"/>
    </row>
    <row r="45" spans="1:1" ht="14.25" x14ac:dyDescent="0.2">
      <c r="A45" s="25" t="s">
        <v>67</v>
      </c>
    </row>
    <row r="46" spans="1:1" ht="14.25" x14ac:dyDescent="0.2">
      <c r="A46" s="25"/>
    </row>
    <row r="47" spans="1:1" ht="14.25" x14ac:dyDescent="0.2">
      <c r="A47" s="25" t="s">
        <v>68</v>
      </c>
    </row>
    <row r="48" spans="1:1" ht="14.25" x14ac:dyDescent="0.2">
      <c r="A48" s="25"/>
    </row>
    <row r="49" spans="1:1" ht="14.25" x14ac:dyDescent="0.2">
      <c r="A49" s="46" t="s">
        <v>69</v>
      </c>
    </row>
    <row r="50" spans="1:1" ht="14.25" x14ac:dyDescent="0.2">
      <c r="A50" s="23"/>
    </row>
    <row r="51" spans="1:1" ht="14.25" x14ac:dyDescent="0.2">
      <c r="A51" s="23" t="s">
        <v>103</v>
      </c>
    </row>
    <row r="52" spans="1:1" ht="14.25" x14ac:dyDescent="0.2">
      <c r="A52" s="25"/>
    </row>
    <row r="53" spans="1:1" ht="28.5" x14ac:dyDescent="0.2">
      <c r="A53" s="25" t="s">
        <v>94</v>
      </c>
    </row>
    <row r="54" spans="1:1" ht="14.25" x14ac:dyDescent="0.2">
      <c r="A54" s="23"/>
    </row>
    <row r="55" spans="1:1" ht="14.25" x14ac:dyDescent="0.2">
      <c r="A55" s="23"/>
    </row>
    <row r="56" spans="1:1" ht="17.25" x14ac:dyDescent="0.2">
      <c r="A56" s="26" t="s">
        <v>70</v>
      </c>
    </row>
    <row r="57" spans="1:1" ht="14.25" x14ac:dyDescent="0.2">
      <c r="A57" s="23"/>
    </row>
    <row r="58" spans="1:1" ht="85.5" x14ac:dyDescent="0.2">
      <c r="A58" s="47" t="s">
        <v>101</v>
      </c>
    </row>
    <row r="59" spans="1:1" ht="14.25" x14ac:dyDescent="0.2">
      <c r="A59" s="46"/>
    </row>
    <row r="60" spans="1:1" ht="42.75" x14ac:dyDescent="0.2">
      <c r="A60" s="47" t="s">
        <v>100</v>
      </c>
    </row>
    <row r="61" spans="1:1" ht="14.25" x14ac:dyDescent="0.2">
      <c r="A61" s="47"/>
    </row>
    <row r="62" spans="1:1" ht="14.25" x14ac:dyDescent="0.2">
      <c r="A62" s="47" t="s">
        <v>71</v>
      </c>
    </row>
    <row r="63" spans="1:1" ht="14.25" x14ac:dyDescent="0.2">
      <c r="A63" s="47"/>
    </row>
    <row r="64" spans="1:1" ht="14.25" x14ac:dyDescent="0.2">
      <c r="A64" s="47" t="s">
        <v>97</v>
      </c>
    </row>
    <row r="65" spans="1:1" ht="14.25" x14ac:dyDescent="0.2">
      <c r="A65" s="47"/>
    </row>
    <row r="66" spans="1:1" ht="14.25" x14ac:dyDescent="0.2">
      <c r="A66" s="47" t="s">
        <v>98</v>
      </c>
    </row>
    <row r="67" spans="1:1" ht="14.25" x14ac:dyDescent="0.2">
      <c r="A67" s="47"/>
    </row>
    <row r="68" spans="1:1" ht="14.25" x14ac:dyDescent="0.2">
      <c r="A68" s="47" t="s">
        <v>99</v>
      </c>
    </row>
    <row r="69" spans="1:1" ht="14.25" x14ac:dyDescent="0.2">
      <c r="A69" s="47"/>
    </row>
    <row r="70" spans="1:1" ht="14.25" x14ac:dyDescent="0.2">
      <c r="A70" s="23"/>
    </row>
    <row r="71" spans="1:1" ht="17.25" x14ac:dyDescent="0.2">
      <c r="A71" s="26" t="s">
        <v>72</v>
      </c>
    </row>
    <row r="72" spans="1:1" ht="14.25" x14ac:dyDescent="0.2">
      <c r="A72" s="23"/>
    </row>
    <row r="73" spans="1:1" ht="14.25" x14ac:dyDescent="0.2">
      <c r="A73" s="23" t="s">
        <v>73</v>
      </c>
    </row>
    <row r="74" spans="1:1" ht="14.25" x14ac:dyDescent="0.2">
      <c r="A74" s="25"/>
    </row>
    <row r="75" spans="1:1" ht="28.5" x14ac:dyDescent="0.2">
      <c r="A75" s="25" t="s">
        <v>74</v>
      </c>
    </row>
    <row r="76" spans="1:1" ht="14.25" x14ac:dyDescent="0.2">
      <c r="A76" s="25"/>
    </row>
    <row r="77" spans="1:1" ht="14.25" x14ac:dyDescent="0.2">
      <c r="A77" s="25" t="s">
        <v>75</v>
      </c>
    </row>
    <row r="78" spans="1:1" ht="14.25" x14ac:dyDescent="0.2">
      <c r="A78" s="23"/>
    </row>
    <row r="79" spans="1:1" ht="14.25" x14ac:dyDescent="0.2">
      <c r="A79" s="47" t="s">
        <v>104</v>
      </c>
    </row>
    <row r="80" spans="1:1" ht="14.25" x14ac:dyDescent="0.2">
      <c r="A80" s="47"/>
    </row>
    <row r="81" spans="1:1" ht="42.75" x14ac:dyDescent="0.2">
      <c r="A81" s="47" t="s">
        <v>76</v>
      </c>
    </row>
    <row r="82" spans="1:1" ht="14.25" x14ac:dyDescent="0.2">
      <c r="A82" s="23"/>
    </row>
    <row r="83" spans="1:1" ht="22.5" x14ac:dyDescent="0.2">
      <c r="A83" s="22" t="s">
        <v>77</v>
      </c>
    </row>
    <row r="84" spans="1:1" ht="14.25" x14ac:dyDescent="0.2">
      <c r="A84" s="23"/>
    </row>
    <row r="85" spans="1:1" ht="14.25" x14ac:dyDescent="0.2">
      <c r="A85" s="23" t="s">
        <v>78</v>
      </c>
    </row>
    <row r="86" spans="1:1" ht="14.25" x14ac:dyDescent="0.2">
      <c r="A86" s="25"/>
    </row>
    <row r="87" spans="1:1" ht="14.25" x14ac:dyDescent="0.2">
      <c r="A87" s="25" t="s">
        <v>79</v>
      </c>
    </row>
    <row r="88" spans="1:1" ht="14.25" x14ac:dyDescent="0.2">
      <c r="A88" s="25"/>
    </row>
    <row r="89" spans="1:1" ht="14.25" x14ac:dyDescent="0.2">
      <c r="A89" s="25" t="s">
        <v>80</v>
      </c>
    </row>
    <row r="90" spans="1:1" ht="14.25" x14ac:dyDescent="0.2">
      <c r="A90" s="23"/>
    </row>
    <row r="91" spans="1:1" ht="28.5" x14ac:dyDescent="0.2">
      <c r="A91" s="23" t="s">
        <v>81</v>
      </c>
    </row>
    <row r="92" spans="1:1" ht="14.25" x14ac:dyDescent="0.2">
      <c r="A92" s="23"/>
    </row>
    <row r="93" spans="1:1" ht="14.25" x14ac:dyDescent="0.2">
      <c r="A93" s="23"/>
    </row>
    <row r="94" spans="1:1" ht="14.25" x14ac:dyDescent="0.2">
      <c r="A94" s="23"/>
    </row>
    <row r="95" spans="1:1" ht="22.5" x14ac:dyDescent="0.2">
      <c r="A95" s="22" t="s">
        <v>82</v>
      </c>
    </row>
    <row r="96" spans="1:1" ht="14.25" x14ac:dyDescent="0.2">
      <c r="A96" s="23"/>
    </row>
    <row r="97" spans="1:1" ht="14.25" x14ac:dyDescent="0.2">
      <c r="A97" s="23" t="s">
        <v>83</v>
      </c>
    </row>
    <row r="98" spans="1:1" ht="14.25" x14ac:dyDescent="0.2">
      <c r="A98" s="25"/>
    </row>
    <row r="99" spans="1:1" ht="14.25" x14ac:dyDescent="0.2">
      <c r="A99" s="25" t="s">
        <v>84</v>
      </c>
    </row>
    <row r="100" spans="1:1" ht="14.25" x14ac:dyDescent="0.2">
      <c r="A100" s="25"/>
    </row>
    <row r="101" spans="1:1" ht="14.25" x14ac:dyDescent="0.2">
      <c r="A101" s="25" t="s">
        <v>85</v>
      </c>
    </row>
    <row r="102" spans="1:1" ht="14.25" x14ac:dyDescent="0.2">
      <c r="A102" s="25"/>
    </row>
    <row r="103" spans="1:1" ht="14.25" x14ac:dyDescent="0.2">
      <c r="A103" s="25" t="s">
        <v>86</v>
      </c>
    </row>
    <row r="104" spans="1:1" ht="14.25" x14ac:dyDescent="0.2">
      <c r="A104" s="23"/>
    </row>
    <row r="105" spans="1:1" ht="28.5" x14ac:dyDescent="0.2">
      <c r="A105" s="23" t="s">
        <v>87</v>
      </c>
    </row>
    <row r="106" spans="1:1" ht="14.25" x14ac:dyDescent="0.2">
      <c r="A106" s="23"/>
    </row>
    <row r="107" spans="1:1" ht="14.25" x14ac:dyDescent="0.2">
      <c r="A107" s="23"/>
    </row>
    <row r="108" spans="1:1" ht="22.5" x14ac:dyDescent="0.2">
      <c r="A108" s="22" t="s">
        <v>88</v>
      </c>
    </row>
    <row r="109" spans="1:1" ht="14.25" x14ac:dyDescent="0.2">
      <c r="A109" s="23"/>
    </row>
    <row r="110" spans="1:1" ht="14.25" x14ac:dyDescent="0.2">
      <c r="A110" s="23" t="s">
        <v>89</v>
      </c>
    </row>
    <row r="111" spans="1:1" ht="14.25" x14ac:dyDescent="0.2">
      <c r="A111" s="25"/>
    </row>
    <row r="112" spans="1:1" ht="14.25" x14ac:dyDescent="0.2">
      <c r="A112" s="27" t="s">
        <v>90</v>
      </c>
    </row>
    <row r="113" spans="1:1" ht="14.25" x14ac:dyDescent="0.2">
      <c r="A113" s="27"/>
    </row>
    <row r="114" spans="1:1" ht="14.25" x14ac:dyDescent="0.2">
      <c r="A114" s="27" t="s">
        <v>91</v>
      </c>
    </row>
    <row r="115" spans="1:1" ht="14.25" x14ac:dyDescent="0.2">
      <c r="A115" s="27"/>
    </row>
    <row r="116" spans="1:1" ht="28.5" x14ac:dyDescent="0.2">
      <c r="A116" s="27" t="s">
        <v>92</v>
      </c>
    </row>
  </sheetData>
  <sheetProtection algorithmName="SHA-512" hashValue="uyl3t+43LyXDMtK/V1mFDoI0/7jnRSFWtqTFjqYxRElNnzyn0ceLIoLH6GiflxST3bbXtlI2oMhbp3kNBedABA==" saltValue="Kaahpst+hJCCDRt6yGa1Z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13DF934FEB84EAF925F1B5488B983" ma:contentTypeVersion="3" ma:contentTypeDescription="Create a new document." ma:contentTypeScope="" ma:versionID="c053ba60a5fc1a1c403c9d09a9a9a9e3">
  <xsd:schema xmlns:xsd="http://www.w3.org/2001/XMLSchema" xmlns:xs="http://www.w3.org/2001/XMLSchema" xmlns:p="http://schemas.microsoft.com/office/2006/metadata/properties" xmlns:ns2="9f08a564-fe23-4603-88bf-a777939c3b3d" targetNamespace="http://schemas.microsoft.com/office/2006/metadata/properties" ma:root="true" ma:fieldsID="e365987dd7eb424740bdf86fbd3f0095" ns2:_="">
    <xsd:import namespace="9f08a564-fe23-4603-88bf-a777939c3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8a564-fe23-4603-88bf-a777939c3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E6634-293C-4D1C-8AA9-B02845DE6D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03078-744F-4E83-BE1C-4E5DC40BE77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f08a564-fe23-4603-88bf-a777939c3b3d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175652-8904-403E-A691-5A0F3C1F7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08a564-fe23-4603-88bf-a777939c3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P2511-1 Pricing Schedule</vt:lpstr>
      <vt:lpstr>Guidance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 Johnson</dc:creator>
  <cp:keywords/>
  <dc:description/>
  <cp:lastModifiedBy>Mel Johnson</cp:lastModifiedBy>
  <cp:revision/>
  <dcterms:created xsi:type="dcterms:W3CDTF">2024-12-20T14:32:57Z</dcterms:created>
  <dcterms:modified xsi:type="dcterms:W3CDTF">2026-01-27T13:06:03Z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0x0101001D413DF934FEB84EAF925F1B5488B983</vt:lpwstr>
  </property>
</Properties>
</file>