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https://thecpc1.sharepoint.com/sites/TenetEducation/Shared Documents/TES/Client Folders/Colleges/Chelmsford College/2025 Cleaning (open)/1.Documents for review/"/>
    </mc:Choice>
  </mc:AlternateContent>
  <xr:revisionPtr revIDLastSave="195" documentId="8_{68330C42-F70C-43E9-9D86-C40AF0D70248}" xr6:coauthVersionLast="47" xr6:coauthVersionMax="47" xr10:uidLastSave="{7BCBC4C7-D452-4234-8DE6-5246FCDB7EA2}"/>
  <bookViews>
    <workbookView xWindow="-108" yWindow="-108" windowWidth="23256" windowHeight="12456" activeTab="1" xr2:uid="{00000000-000D-0000-FFFF-FFFF00000000}"/>
  </bookViews>
  <sheets>
    <sheet name="Please Read" sheetId="4" r:id="rId1"/>
    <sheet name="Schedule of Prices" sheetId="1" r:id="rId2"/>
    <sheet name="Price Clarifications" sheetId="5" r:id="rId3"/>
  </sheets>
  <definedNames>
    <definedName name="_xlnm.Print_Area" localSheetId="2">'Price Clarifications'!$A$1:$F$24</definedName>
    <definedName name="_xlnm.Print_Area" localSheetId="1">'Schedule of Prices'!$A$1:$H$166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04" i="1" l="1"/>
  <c r="D86" i="1" s="1"/>
  <c r="A9" i="5"/>
  <c r="A3" i="5"/>
  <c r="A2" i="5"/>
  <c r="A1" i="5"/>
  <c r="F10" i="1"/>
  <c r="B176" i="1"/>
  <c r="F110" i="1"/>
  <c r="C113" i="1"/>
  <c r="C87" i="1" s="1"/>
  <c r="D113" i="1"/>
  <c r="D87" i="1" s="1"/>
  <c r="E113" i="1"/>
  <c r="E87" i="1" s="1"/>
  <c r="B113" i="1"/>
  <c r="B87" i="1" s="1"/>
  <c r="F112" i="1"/>
  <c r="F111" i="1"/>
  <c r="F91" i="1"/>
  <c r="F90" i="1"/>
  <c r="C123" i="1"/>
  <c r="D123" i="1"/>
  <c r="E123" i="1"/>
  <c r="F123" i="1"/>
  <c r="B123" i="1"/>
  <c r="A163" i="1"/>
  <c r="A162" i="1"/>
  <c r="A161" i="1"/>
  <c r="A160" i="1"/>
  <c r="F98" i="1"/>
  <c r="F99" i="1"/>
  <c r="F100" i="1"/>
  <c r="F101" i="1"/>
  <c r="F102" i="1"/>
  <c r="F103" i="1"/>
  <c r="F81" i="1"/>
  <c r="F82" i="1"/>
  <c r="F83" i="1"/>
  <c r="F84" i="1"/>
  <c r="F85" i="1"/>
  <c r="F80" i="1"/>
  <c r="F77" i="1"/>
  <c r="F96" i="1" s="1"/>
  <c r="A155" i="1"/>
  <c r="A154" i="1"/>
  <c r="A153" i="1"/>
  <c r="A152" i="1"/>
  <c r="A151" i="1"/>
  <c r="A147" i="1"/>
  <c r="A146" i="1"/>
  <c r="A145" i="1"/>
  <c r="A144" i="1"/>
  <c r="A143" i="1"/>
  <c r="A139" i="1"/>
  <c r="A138" i="1"/>
  <c r="A137" i="1"/>
  <c r="A136" i="1"/>
  <c r="A135" i="1"/>
  <c r="F69" i="1"/>
  <c r="F70" i="1"/>
  <c r="F71" i="1"/>
  <c r="F72" i="1"/>
  <c r="F68" i="1"/>
  <c r="F61" i="1"/>
  <c r="F62" i="1"/>
  <c r="F63" i="1"/>
  <c r="F64" i="1"/>
  <c r="F60" i="1"/>
  <c r="F53" i="1"/>
  <c r="F54" i="1"/>
  <c r="F55" i="1"/>
  <c r="F56" i="1"/>
  <c r="F52" i="1"/>
  <c r="F45" i="1"/>
  <c r="F46" i="1"/>
  <c r="F47" i="1"/>
  <c r="F48" i="1"/>
  <c r="F44" i="1"/>
  <c r="F37" i="1"/>
  <c r="F38" i="1"/>
  <c r="F39" i="1"/>
  <c r="F40" i="1"/>
  <c r="F36" i="1"/>
  <c r="F29" i="1"/>
  <c r="F30" i="1"/>
  <c r="F31" i="1"/>
  <c r="F32" i="1"/>
  <c r="F28" i="1"/>
  <c r="F15" i="1"/>
  <c r="F16" i="1"/>
  <c r="F17" i="1"/>
  <c r="F14" i="1"/>
  <c r="F13" i="1"/>
  <c r="A64" i="1"/>
  <c r="A63" i="1"/>
  <c r="A62" i="1"/>
  <c r="A61" i="1"/>
  <c r="A60" i="1"/>
  <c r="A56" i="1"/>
  <c r="A55" i="1"/>
  <c r="A54" i="1"/>
  <c r="A53" i="1"/>
  <c r="A52" i="1"/>
  <c r="A48" i="1"/>
  <c r="A47" i="1"/>
  <c r="A46" i="1"/>
  <c r="A45" i="1"/>
  <c r="A44" i="1"/>
  <c r="B73" i="1"/>
  <c r="B79" i="1" s="1"/>
  <c r="C73" i="1"/>
  <c r="C79" i="1" s="1"/>
  <c r="D73" i="1"/>
  <c r="D79" i="1" s="1"/>
  <c r="E73" i="1"/>
  <c r="E79" i="1" s="1"/>
  <c r="E67" i="1"/>
  <c r="E77" i="1" s="1"/>
  <c r="D67" i="1"/>
  <c r="D77" i="1" s="1"/>
  <c r="C67" i="1"/>
  <c r="C77" i="1" s="1"/>
  <c r="B67" i="1"/>
  <c r="B77" i="1" s="1"/>
  <c r="E59" i="1"/>
  <c r="D59" i="1"/>
  <c r="C59" i="1"/>
  <c r="B59" i="1"/>
  <c r="E51" i="1"/>
  <c r="D51" i="1"/>
  <c r="C51" i="1"/>
  <c r="B51" i="1"/>
  <c r="E43" i="1"/>
  <c r="D43" i="1"/>
  <c r="C43" i="1"/>
  <c r="B43" i="1"/>
  <c r="E35" i="1"/>
  <c r="D35" i="1"/>
  <c r="C35" i="1"/>
  <c r="B35" i="1"/>
  <c r="E27" i="1"/>
  <c r="D27" i="1"/>
  <c r="C27" i="1"/>
  <c r="B27" i="1"/>
  <c r="E20" i="1"/>
  <c r="D20" i="1"/>
  <c r="C20" i="1"/>
  <c r="B20" i="1"/>
  <c r="B65" i="1"/>
  <c r="C65" i="1"/>
  <c r="D65" i="1"/>
  <c r="E65" i="1"/>
  <c r="B57" i="1"/>
  <c r="C57" i="1"/>
  <c r="D57" i="1"/>
  <c r="E57" i="1"/>
  <c r="B41" i="1"/>
  <c r="D41" i="1"/>
  <c r="C41" i="1"/>
  <c r="E41" i="1"/>
  <c r="C49" i="1"/>
  <c r="B49" i="1"/>
  <c r="D49" i="1"/>
  <c r="E49" i="1"/>
  <c r="B33" i="1"/>
  <c r="C33" i="1"/>
  <c r="D33" i="1"/>
  <c r="E33" i="1"/>
  <c r="B18" i="1"/>
  <c r="C18" i="1"/>
  <c r="E18" i="1"/>
  <c r="D18" i="1"/>
  <c r="A25" i="1"/>
  <c r="A21" i="1"/>
  <c r="A22" i="1"/>
  <c r="A23" i="1"/>
  <c r="A24" i="1"/>
  <c r="A36" i="1"/>
  <c r="A37" i="1"/>
  <c r="A38" i="1"/>
  <c r="A39" i="1"/>
  <c r="A40" i="1"/>
  <c r="A68" i="1"/>
  <c r="A69" i="1"/>
  <c r="A70" i="1"/>
  <c r="A71" i="1"/>
  <c r="A72" i="1"/>
  <c r="A28" i="1"/>
  <c r="A29" i="1"/>
  <c r="A30" i="1"/>
  <c r="A31" i="1"/>
  <c r="A32" i="1"/>
  <c r="E104" i="1" l="1"/>
  <c r="E86" i="1" s="1"/>
  <c r="E88" i="1" s="1"/>
  <c r="E92" i="1" s="1"/>
  <c r="E125" i="1" s="1"/>
  <c r="E126" i="1" s="1"/>
  <c r="E127" i="1" s="1"/>
  <c r="F18" i="1"/>
  <c r="F57" i="1"/>
  <c r="F49" i="1"/>
  <c r="B108" i="1"/>
  <c r="B96" i="1"/>
  <c r="F33" i="1"/>
  <c r="F41" i="1"/>
  <c r="F73" i="1"/>
  <c r="F79" i="1" s="1"/>
  <c r="F65" i="1"/>
  <c r="F113" i="1"/>
  <c r="F87" i="1"/>
  <c r="C96" i="1"/>
  <c r="C108" i="1"/>
  <c r="D108" i="1"/>
  <c r="D96" i="1"/>
  <c r="E108" i="1"/>
  <c r="E96" i="1"/>
  <c r="D88" i="1"/>
  <c r="D92" i="1" s="1"/>
  <c r="D125" i="1" s="1"/>
  <c r="D126" i="1" s="1"/>
  <c r="D127" i="1" s="1"/>
  <c r="F108" i="1"/>
  <c r="C104" i="1" l="1"/>
  <c r="D128" i="1"/>
  <c r="E128" i="1"/>
  <c r="F104" i="1"/>
  <c r="B104" i="1"/>
  <c r="B86" i="1" s="1"/>
  <c r="C86" i="1" l="1"/>
  <c r="C88" i="1" s="1"/>
  <c r="C92" i="1" s="1"/>
  <c r="C125" i="1" s="1"/>
  <c r="C126" i="1" s="1"/>
  <c r="C127" i="1" s="1"/>
  <c r="B88" i="1"/>
  <c r="B92" i="1" l="1"/>
  <c r="B125" i="1" s="1"/>
  <c r="B126" i="1" s="1"/>
  <c r="B127" i="1" s="1"/>
  <c r="F86" i="1"/>
  <c r="F88" i="1" s="1"/>
  <c r="F92" i="1" s="1"/>
  <c r="F125" i="1" s="1"/>
  <c r="C128" i="1"/>
  <c r="F126" i="1" l="1"/>
  <c r="F128" i="1" s="1"/>
  <c r="B128" i="1"/>
</calcChain>
</file>

<file path=xl/sharedStrings.xml><?xml version="1.0" encoding="utf-8"?>
<sst xmlns="http://schemas.openxmlformats.org/spreadsheetml/2006/main" count="132" uniqueCount="94">
  <si>
    <t>Total</t>
  </si>
  <si>
    <t xml:space="preserve">Staff Numbers </t>
  </si>
  <si>
    <t>Hourly Rate of Pay:</t>
  </si>
  <si>
    <t>Price (£) per annum, excluding VAT</t>
  </si>
  <si>
    <t>Equipment (please provide details)</t>
  </si>
  <si>
    <t>Uniforms</t>
  </si>
  <si>
    <t>Training</t>
  </si>
  <si>
    <t xml:space="preserve">Sub Total </t>
  </si>
  <si>
    <t>Activity</t>
  </si>
  <si>
    <t>Price (£) Per Annum, Excluding VAT</t>
  </si>
  <si>
    <t>Site</t>
  </si>
  <si>
    <t xml:space="preserve">2. Analysis of Total Contract Cost Per Annum </t>
  </si>
  <si>
    <t xml:space="preserve">Total </t>
  </si>
  <si>
    <t>Total Other Activity</t>
  </si>
  <si>
    <t>Profit Requirements</t>
  </si>
  <si>
    <t>Admin/Management (inc insurances)</t>
  </si>
  <si>
    <t>Materials inc black sacks/liners</t>
  </si>
  <si>
    <t>Please set out below the actual charge out rate per hour both for contracted working hours and outside of contracted hours.</t>
  </si>
  <si>
    <t>Outside Contracted Hours</t>
  </si>
  <si>
    <t>Type of staff</t>
  </si>
  <si>
    <t>£ p.h.</t>
  </si>
  <si>
    <t>Approximate Sq Metreage</t>
  </si>
  <si>
    <t>Hours per Week</t>
  </si>
  <si>
    <t>Year 2</t>
  </si>
  <si>
    <t>Year 3</t>
  </si>
  <si>
    <t>COMPANY NAME</t>
  </si>
  <si>
    <t>Total Staff Costs per Annum (inc NI, Sick, Holiday)</t>
  </si>
  <si>
    <t>Additional costs associated with deep cleaning (if required)</t>
  </si>
  <si>
    <t>Total Salary Per Annum:</t>
  </si>
  <si>
    <t>Sick Pay Per Annum:</t>
  </si>
  <si>
    <t>NI (ers) Per Annum:</t>
  </si>
  <si>
    <t>Holiday Pay Per Annum:</t>
  </si>
  <si>
    <t>Fees</t>
  </si>
  <si>
    <t>Other</t>
  </si>
  <si>
    <t>Total Employer Contributions Costs (all eligible employees)</t>
  </si>
  <si>
    <t>Site Manager</t>
  </si>
  <si>
    <t>Non Working Supervisors</t>
  </si>
  <si>
    <t>Working Supervisors</t>
  </si>
  <si>
    <t>Cleaning Operatives</t>
  </si>
  <si>
    <t>Day Janitors</t>
  </si>
  <si>
    <t>Total staff Costs (brought forward from above)</t>
  </si>
  <si>
    <t>Contract Year</t>
  </si>
  <si>
    <t>% increase</t>
  </si>
  <si>
    <t xml:space="preserve"> Contracted Hours</t>
  </si>
  <si>
    <t>Bank Holidays</t>
  </si>
  <si>
    <t>Average Productivity (square metres per hour)</t>
  </si>
  <si>
    <t xml:space="preserve">1.      Analysis of Total Staff Costs </t>
  </si>
  <si>
    <t>Enhanced DBS Checks</t>
  </si>
  <si>
    <t xml:space="preserve">Total Contract Price </t>
  </si>
  <si>
    <t>Year</t>
  </si>
  <si>
    <t xml:space="preserve">3. Analysis of Other Costs </t>
  </si>
  <si>
    <t>4. Estimated Pension Costs for Local Government Pension Transfers</t>
  </si>
  <si>
    <t xml:space="preserve">5. Yearly Inflation Increases </t>
  </si>
  <si>
    <t>6. Total Individual Contract Costs (inc all annual percentage increases)</t>
  </si>
  <si>
    <t>Other Costs (List Below in point 3)</t>
  </si>
  <si>
    <t>Pension costs (List Below in point 4)</t>
  </si>
  <si>
    <t>Please note, some employees are on LGPS. Cleaning Contractors are required to include the contribution costs within their pricing however any additional costs i.e actuary report/fees, bonds, applying for admitted body status, legal costs, any other associated costs etc should not be included within the total contract price and an estimate should be provided instead. These estimates are required to be provided below.</t>
  </si>
  <si>
    <t>Item</t>
  </si>
  <si>
    <t xml:space="preserve">Cost </t>
  </si>
  <si>
    <t>Actuary Report/Fees</t>
  </si>
  <si>
    <t>Bond set up</t>
  </si>
  <si>
    <t>Admitted Body Status</t>
  </si>
  <si>
    <t>Legal Costs</t>
  </si>
  <si>
    <t>Any Other Costs (please list these to the side)</t>
  </si>
  <si>
    <t>INSTRUCTIONS FOR COMPLETION</t>
  </si>
  <si>
    <t xml:space="preserve">Inaccurate completion of this Schedule of Prices will be considered when determining whether your tender submission can be accepted by the College.  </t>
  </si>
  <si>
    <t>TR2 Schedule of Prices</t>
  </si>
  <si>
    <t>Price Clarifications</t>
  </si>
  <si>
    <t>Name of Tenderer:</t>
  </si>
  <si>
    <t>Please provide any additional or explanatory comments in support of the Schedule of Prices in the box provided below.</t>
  </si>
  <si>
    <t>Chelmsford College</t>
  </si>
  <si>
    <t>Building Cleaning Services</t>
  </si>
  <si>
    <t>Tender Reference: CA15531</t>
  </si>
  <si>
    <t>Please complete the tab 'Schedule of Prices' and submit this spreadsheet as part of your tender submission.   This Schedule of Prices sets out the entire contract value on the basis of the Year 1 Contract Value, with the option for tenderers to add inflation uplift for years two and three.</t>
  </si>
  <si>
    <t>Chelmsford College
CONTRACT FOR THE MANAGEMENT AND SUPPLY OF BUILDING CLEANING SERVICES
TENDER PRICE SCHEDULE</t>
  </si>
  <si>
    <t>Moulsham Street Campus</t>
  </si>
  <si>
    <t>Princes Road Campus</t>
  </si>
  <si>
    <t>Dovedale Nursery</t>
  </si>
  <si>
    <t>Dovedale Sports Centre</t>
  </si>
  <si>
    <t>8. Charge Out Rates</t>
  </si>
  <si>
    <t>9. Average Productivity Rates (average per Operative for all buildings)</t>
  </si>
  <si>
    <t>10. Additional Estimated LGPS Costs</t>
  </si>
  <si>
    <r>
      <t>1.</t>
    </r>
    <r>
      <rPr>
        <sz val="7"/>
        <color theme="1"/>
        <rFont val="Times New Roman"/>
        <family val="1"/>
      </rPr>
      <t xml:space="preserve">           </t>
    </r>
    <r>
      <rPr>
        <sz val="11"/>
        <color theme="1"/>
        <rFont val="Calibri"/>
        <family val="2"/>
      </rPr>
      <t>Submit prices for each identified requirement</t>
    </r>
  </si>
  <si>
    <r>
      <t>2.</t>
    </r>
    <r>
      <rPr>
        <sz val="7"/>
        <color theme="1"/>
        <rFont val="Times New Roman"/>
        <family val="1"/>
      </rPr>
      <t xml:space="preserve">           </t>
    </r>
    <r>
      <rPr>
        <sz val="11"/>
        <color theme="1"/>
        <rFont val="Calibri"/>
        <family val="2"/>
      </rPr>
      <t>Any projected price increases for years 2 and 3 should be clearly stated in your tender including envisaged staff increments but excluding unknown legislatively imposed price increases and excluding legislatively imposed price increases in relation to The Pension Act 2008.</t>
    </r>
  </si>
  <si>
    <r>
      <t>3.</t>
    </r>
    <r>
      <rPr>
        <sz val="7"/>
        <color theme="1"/>
        <rFont val="Times New Roman"/>
        <family val="1"/>
      </rPr>
      <t xml:space="preserve">           </t>
    </r>
    <r>
      <rPr>
        <sz val="11"/>
        <color theme="1"/>
        <rFont val="Calibri"/>
        <family val="2"/>
      </rPr>
      <t>Do not state charges, rates or percentages as ranges of charges, rates or percentages</t>
    </r>
  </si>
  <si>
    <r>
      <t>4.</t>
    </r>
    <r>
      <rPr>
        <sz val="7"/>
        <color theme="1"/>
        <rFont val="Times New Roman"/>
        <family val="1"/>
      </rPr>
      <t xml:space="preserve">           </t>
    </r>
    <r>
      <rPr>
        <sz val="11"/>
        <color theme="1"/>
        <rFont val="Calibri"/>
        <family val="2"/>
      </rPr>
      <t>Submit prices for each requirement, do not allocate against certain requirements and leave other requirements unpriced</t>
    </r>
  </si>
  <si>
    <r>
      <t>5.</t>
    </r>
    <r>
      <rPr>
        <sz val="7"/>
        <color theme="1"/>
        <rFont val="Times New Roman"/>
        <family val="1"/>
      </rPr>
      <t xml:space="preserve">           </t>
    </r>
    <r>
      <rPr>
        <sz val="11"/>
        <color theme="1"/>
        <rFont val="Calibri"/>
        <family val="2"/>
      </rPr>
      <t xml:space="preserve">Ensure that all prices are quoted in pounds sterling to two decimal places, </t>
    </r>
    <r>
      <rPr>
        <b/>
        <sz val="11"/>
        <color theme="1"/>
        <rFont val="Calibri"/>
        <family val="2"/>
      </rPr>
      <t>exclusive of VAT</t>
    </r>
  </si>
  <si>
    <r>
      <t>6.</t>
    </r>
    <r>
      <rPr>
        <sz val="7"/>
        <color theme="1"/>
        <rFont val="Times New Roman"/>
        <family val="1"/>
      </rPr>
      <t xml:space="preserve">           </t>
    </r>
    <r>
      <rPr>
        <sz val="11"/>
        <color theme="1"/>
        <rFont val="Calibri"/>
        <family val="2"/>
      </rPr>
      <t>Do not alter the Schedule of Prices in any other way;</t>
    </r>
  </si>
  <si>
    <r>
      <t>7.       </t>
    </r>
    <r>
      <rPr>
        <sz val="11"/>
        <rFont val="Calibri"/>
        <family val="2"/>
      </rPr>
      <t>Provide any explanatory notes to accompany your tender pricing in the Price Clarifications tab</t>
    </r>
  </si>
  <si>
    <r>
      <t>8.</t>
    </r>
    <r>
      <rPr>
        <sz val="7"/>
        <color theme="1"/>
        <rFont val="Times New Roman"/>
        <family val="1"/>
      </rPr>
      <t xml:space="preserve">          </t>
    </r>
    <r>
      <rPr>
        <sz val="11"/>
        <color theme="1"/>
        <rFont val="Calibri"/>
        <family val="2"/>
      </rPr>
      <t>Do not qualify your tender in such a manner that it renders it incapable of being evaluated on an equal basis with other submissions</t>
    </r>
  </si>
  <si>
    <r>
      <t>9.</t>
    </r>
    <r>
      <rPr>
        <sz val="7"/>
        <color theme="1"/>
        <rFont val="Times New Roman"/>
        <family val="1"/>
      </rPr>
      <t>       </t>
    </r>
    <r>
      <rPr>
        <sz val="11"/>
        <color theme="1"/>
        <rFont val="Calibri"/>
        <family val="2"/>
      </rPr>
      <t>Submit this completed TR2 Schedule of Prices workbook in the same MS Excel format in which it has been issued</t>
    </r>
  </si>
  <si>
    <t>11.     Where applicable Tenderers must show, all anticipated costs associated with transferring the Local Authority Pension Scheme pension entitlement in the table provided in the Schedule of Prices.</t>
  </si>
  <si>
    <r>
      <t>10.</t>
    </r>
    <r>
      <rPr>
        <sz val="7"/>
        <color theme="1"/>
        <rFont val="Times New Roman"/>
        <family val="1"/>
      </rPr>
      <t>       </t>
    </r>
    <r>
      <rPr>
        <sz val="11"/>
        <color theme="1"/>
        <rFont val="Calibri"/>
        <family val="2"/>
      </rPr>
      <t>All prices must be inclusive of costs associated with the transfer of employees in compliance with the TUPE Regulations.</t>
    </r>
  </si>
  <si>
    <t>NUMBER OF CONTRACT WEEKS: 40-52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</si>
</sst>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7" formatCode="&quot;£&quot;#,##0.00;\-&quot;£&quot;#,##0.00"/>
    <numFmt numFmtId="44" formatCode="_-&quot;£&quot;* #,##0.00_-;\-&quot;£&quot;* #,##0.00_-;_-&quot;£&quot;* &quot;-&quot;??_-;_-@_-"/>
    <numFmt numFmtId="164" formatCode="&quot;£&quot;#,##0.00"/>
  </numFmts>
  <fonts count="12" x14ac:knownFonts="1">
    <font>
      <sz val="10"/>
      <name val="Arial"/>
    </font>
    <font>
      <sz val="10"/>
      <name val="Arial"/>
      <family val="2"/>
    </font>
    <font>
      <sz val="8"/>
      <name val="Arial"/>
      <family val="2"/>
    </font>
    <font>
      <sz val="11"/>
      <name val="Calibri"/>
      <family val="2"/>
      <scheme val="minor"/>
    </font>
    <font>
      <b/>
      <sz val="11"/>
      <name val="Calibri"/>
      <family val="2"/>
      <scheme val="minor"/>
    </font>
    <font>
      <b/>
      <sz val="11"/>
      <color indexed="48"/>
      <name val="Calibri"/>
      <family val="2"/>
      <scheme val="minor"/>
    </font>
    <font>
      <sz val="12"/>
      <color theme="1"/>
      <name val="Calibri"/>
      <family val="2"/>
    </font>
    <font>
      <b/>
      <sz val="12"/>
      <color theme="1"/>
      <name val="Calibri"/>
      <family val="2"/>
    </font>
    <font>
      <sz val="11"/>
      <color theme="1"/>
      <name val="Calibri"/>
      <family val="2"/>
    </font>
    <font>
      <b/>
      <sz val="11"/>
      <color theme="1"/>
      <name val="Calibri"/>
      <family val="2"/>
    </font>
    <font>
      <sz val="7"/>
      <color theme="1"/>
      <name val="Times New Roman"/>
      <family val="1"/>
    </font>
    <font>
      <sz val="11"/>
      <name val="Calibri"/>
      <family val="2"/>
    </font>
  </fonts>
  <fills count="7">
    <fill>
      <patternFill patternType="none"/>
    </fill>
    <fill>
      <patternFill patternType="gray125"/>
    </fill>
    <fill>
      <patternFill patternType="solid">
        <fgColor indexed="13"/>
        <bgColor indexed="64"/>
      </patternFill>
    </fill>
    <fill>
      <patternFill patternType="solid">
        <fgColor rgb="FFFFFF00"/>
        <bgColor indexed="64"/>
      </patternFill>
    </fill>
    <fill>
      <patternFill patternType="solid">
        <fgColor rgb="FF00B0F0"/>
        <bgColor indexed="64"/>
      </patternFill>
    </fill>
    <fill>
      <patternFill patternType="solid">
        <fgColor rgb="FFFFFF99"/>
        <bgColor indexed="64"/>
      </patternFill>
    </fill>
    <fill>
      <patternFill patternType="solid">
        <fgColor theme="6" tint="0.79998168889431442"/>
        <bgColor indexed="64"/>
      </patternFill>
    </fill>
  </fills>
  <borders count="33">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0" fontId="6" fillId="0" borderId="0"/>
  </cellStyleXfs>
  <cellXfs count="134">
    <xf numFmtId="0" fontId="0" fillId="0" borderId="0" xfId="0"/>
    <xf numFmtId="0" fontId="3" fillId="0" borderId="0" xfId="0" applyFont="1" applyAlignment="1">
      <alignment horizontal="left"/>
    </xf>
    <xf numFmtId="0" fontId="3" fillId="0" borderId="0" xfId="0" applyFont="1"/>
    <xf numFmtId="0" fontId="4" fillId="0" borderId="0" xfId="0" applyFont="1" applyAlignment="1">
      <alignment horizontal="center" vertical="center" wrapText="1"/>
    </xf>
    <xf numFmtId="0" fontId="4" fillId="0" borderId="0" xfId="0" applyFont="1" applyAlignment="1">
      <alignment horizontal="center"/>
    </xf>
    <xf numFmtId="0" fontId="4" fillId="0" borderId="0" xfId="0" applyFont="1" applyAlignment="1">
      <alignment horizontal="left"/>
    </xf>
    <xf numFmtId="0" fontId="3" fillId="0" borderId="2" xfId="0" applyFont="1" applyBorder="1" applyAlignment="1">
      <alignment horizontal="center" vertical="top" wrapText="1"/>
    </xf>
    <xf numFmtId="0" fontId="4" fillId="0" borderId="1" xfId="0" applyFont="1" applyBorder="1" applyAlignment="1">
      <alignment horizontal="center" vertical="top" wrapText="1"/>
    </xf>
    <xf numFmtId="0" fontId="3" fillId="0" borderId="1" xfId="0" applyFont="1" applyBorder="1" applyAlignment="1">
      <alignment horizontal="center" vertical="top" wrapText="1"/>
    </xf>
    <xf numFmtId="0" fontId="3" fillId="0" borderId="1" xfId="0" applyFont="1" applyBorder="1" applyAlignment="1">
      <alignment horizontal="center"/>
    </xf>
    <xf numFmtId="0" fontId="4" fillId="0" borderId="2" xfId="0" applyFont="1" applyBorder="1" applyAlignment="1">
      <alignment horizontal="center" vertical="top" wrapText="1"/>
    </xf>
    <xf numFmtId="0" fontId="4" fillId="0" borderId="0" xfId="0" applyFont="1" applyAlignment="1">
      <alignment horizontal="left" vertical="top" wrapText="1"/>
    </xf>
    <xf numFmtId="0" fontId="3" fillId="0" borderId="0" xfId="0" applyFont="1" applyAlignment="1">
      <alignment horizontal="center" vertical="top" wrapText="1"/>
    </xf>
    <xf numFmtId="0" fontId="3" fillId="0" borderId="0" xfId="0" applyFont="1" applyAlignment="1">
      <alignment horizontal="center"/>
    </xf>
    <xf numFmtId="0" fontId="3" fillId="0" borderId="3" xfId="0" applyFont="1" applyBorder="1" applyAlignment="1">
      <alignment horizontal="center" vertical="top" wrapText="1"/>
    </xf>
    <xf numFmtId="0" fontId="3" fillId="0" borderId="4" xfId="0" applyFont="1" applyBorder="1" applyAlignment="1">
      <alignment horizontal="center" vertical="top" wrapText="1"/>
    </xf>
    <xf numFmtId="0" fontId="4" fillId="0" borderId="1" xfId="0" applyFont="1" applyBorder="1" applyAlignment="1">
      <alignment horizontal="center"/>
    </xf>
    <xf numFmtId="7" fontId="3" fillId="0" borderId="1" xfId="0" applyNumberFormat="1" applyFont="1" applyBorder="1" applyAlignment="1">
      <alignment horizontal="center"/>
    </xf>
    <xf numFmtId="0" fontId="3" fillId="0" borderId="5" xfId="0" applyFont="1" applyBorder="1" applyAlignment="1">
      <alignment horizontal="center" vertical="top" wrapText="1"/>
    </xf>
    <xf numFmtId="7" fontId="4" fillId="0" borderId="1" xfId="1" applyNumberFormat="1" applyFont="1" applyFill="1" applyBorder="1" applyAlignment="1">
      <alignment horizontal="center" vertical="top" wrapText="1"/>
    </xf>
    <xf numFmtId="7" fontId="4" fillId="0" borderId="1" xfId="0" applyNumberFormat="1" applyFont="1" applyBorder="1" applyAlignment="1">
      <alignment horizontal="center"/>
    </xf>
    <xf numFmtId="0" fontId="4" fillId="0" borderId="0" xfId="0" applyFont="1"/>
    <xf numFmtId="0" fontId="4" fillId="0" borderId="0" xfId="0" applyFont="1" applyAlignment="1">
      <alignment horizontal="center" vertical="top" wrapText="1"/>
    </xf>
    <xf numFmtId="44" fontId="3" fillId="0" borderId="0" xfId="1" applyFont="1" applyBorder="1" applyAlignment="1">
      <alignment horizontal="center" vertical="top" wrapText="1"/>
    </xf>
    <xf numFmtId="7" fontId="4" fillId="0" borderId="1" xfId="0" applyNumberFormat="1" applyFont="1" applyBorder="1" applyAlignment="1">
      <alignment horizontal="center" vertical="top" wrapText="1"/>
    </xf>
    <xf numFmtId="7" fontId="4" fillId="0" borderId="7" xfId="0" applyNumberFormat="1" applyFont="1" applyBorder="1" applyAlignment="1">
      <alignment horizontal="center"/>
    </xf>
    <xf numFmtId="44" fontId="4" fillId="0" borderId="0" xfId="1" applyFont="1" applyFill="1" applyBorder="1" applyAlignment="1">
      <alignment horizontal="center" vertical="top" wrapText="1"/>
    </xf>
    <xf numFmtId="7" fontId="4" fillId="0" borderId="2" xfId="0" applyNumberFormat="1" applyFont="1" applyBorder="1" applyAlignment="1">
      <alignment horizontal="center" vertical="top" wrapText="1"/>
    </xf>
    <xf numFmtId="44" fontId="4" fillId="0" borderId="0" xfId="0" applyNumberFormat="1" applyFont="1" applyAlignment="1">
      <alignment horizontal="center" vertical="top" wrapText="1"/>
    </xf>
    <xf numFmtId="164" fontId="4" fillId="0" borderId="1" xfId="0" applyNumberFormat="1" applyFont="1" applyBorder="1" applyAlignment="1">
      <alignment horizontal="center" vertical="top" wrapText="1"/>
    </xf>
    <xf numFmtId="164" fontId="3" fillId="0" borderId="1" xfId="0" applyNumberFormat="1" applyFont="1" applyBorder="1" applyAlignment="1">
      <alignment horizontal="center"/>
    </xf>
    <xf numFmtId="164" fontId="4" fillId="0" borderId="1" xfId="1" applyNumberFormat="1" applyFont="1" applyFill="1" applyBorder="1" applyAlignment="1">
      <alignment horizontal="center" vertical="top" wrapText="1"/>
    </xf>
    <xf numFmtId="164" fontId="4" fillId="0" borderId="1" xfId="0" applyNumberFormat="1" applyFont="1" applyBorder="1" applyAlignment="1">
      <alignment horizontal="center"/>
    </xf>
    <xf numFmtId="0" fontId="3" fillId="0" borderId="8" xfId="0" applyFont="1" applyBorder="1" applyAlignment="1">
      <alignment horizontal="center" vertical="top" wrapText="1"/>
    </xf>
    <xf numFmtId="0" fontId="3" fillId="0" borderId="9" xfId="0" applyFont="1" applyBorder="1" applyAlignment="1">
      <alignment horizontal="center"/>
    </xf>
    <xf numFmtId="0" fontId="3" fillId="0" borderId="2" xfId="0" applyFont="1" applyBorder="1" applyAlignment="1">
      <alignment horizontal="left" vertical="top" wrapText="1"/>
    </xf>
    <xf numFmtId="7" fontId="3" fillId="0" borderId="1" xfId="1" applyNumberFormat="1" applyFont="1" applyBorder="1" applyAlignment="1">
      <alignment horizontal="center"/>
    </xf>
    <xf numFmtId="7" fontId="4" fillId="0" borderId="1" xfId="1" applyNumberFormat="1" applyFont="1" applyFill="1" applyBorder="1" applyAlignment="1">
      <alignment horizontal="center"/>
    </xf>
    <xf numFmtId="0" fontId="3" fillId="0" borderId="2" xfId="0" applyFont="1" applyBorder="1" applyAlignment="1">
      <alignment vertical="top" wrapText="1"/>
    </xf>
    <xf numFmtId="0" fontId="3" fillId="0" borderId="2" xfId="0" applyFont="1" applyBorder="1" applyAlignment="1">
      <alignment horizontal="left"/>
    </xf>
    <xf numFmtId="0" fontId="4" fillId="2" borderId="10" xfId="0" applyFont="1" applyFill="1" applyBorder="1" applyAlignment="1">
      <alignment horizontal="right" vertical="top" wrapText="1"/>
    </xf>
    <xf numFmtId="7" fontId="4" fillId="0" borderId="7" xfId="1" applyNumberFormat="1" applyFont="1" applyFill="1" applyBorder="1" applyAlignment="1">
      <alignment horizontal="center"/>
    </xf>
    <xf numFmtId="0" fontId="4" fillId="0" borderId="0" xfId="0" applyFont="1" applyAlignment="1">
      <alignment horizontal="right" vertical="top" wrapText="1"/>
    </xf>
    <xf numFmtId="44" fontId="5" fillId="0" borderId="0" xfId="1" applyFont="1" applyFill="1" applyBorder="1" applyAlignment="1">
      <alignment horizontal="center"/>
    </xf>
    <xf numFmtId="9" fontId="3" fillId="0" borderId="0" xfId="2" applyFont="1" applyBorder="1" applyAlignment="1">
      <alignment horizontal="center"/>
    </xf>
    <xf numFmtId="0" fontId="4" fillId="0" borderId="2" xfId="0" applyFont="1" applyBorder="1" applyAlignment="1">
      <alignment horizontal="center"/>
    </xf>
    <xf numFmtId="7" fontId="4" fillId="0" borderId="1" xfId="1" applyNumberFormat="1" applyFont="1" applyBorder="1" applyAlignment="1">
      <alignment horizontal="center"/>
    </xf>
    <xf numFmtId="0" fontId="4" fillId="0" borderId="0" xfId="0" applyFont="1" applyAlignment="1">
      <alignment vertical="top" wrapText="1"/>
    </xf>
    <xf numFmtId="0" fontId="4" fillId="0" borderId="0" xfId="0" applyFont="1" applyAlignment="1">
      <alignment horizontal="justify" vertical="top" wrapText="1"/>
    </xf>
    <xf numFmtId="44" fontId="4" fillId="0" borderId="0" xfId="0" applyNumberFormat="1" applyFont="1" applyAlignment="1">
      <alignment horizontal="justify" vertical="top" wrapText="1"/>
    </xf>
    <xf numFmtId="0" fontId="3" fillId="0" borderId="12" xfId="0" applyFont="1" applyBorder="1" applyAlignment="1">
      <alignment horizontal="center" vertical="top" wrapText="1"/>
    </xf>
    <xf numFmtId="0" fontId="3" fillId="0" borderId="14" xfId="0" applyFont="1" applyBorder="1" applyAlignment="1">
      <alignment horizontal="center" vertical="top" wrapText="1"/>
    </xf>
    <xf numFmtId="0" fontId="3" fillId="0" borderId="15" xfId="0" applyFont="1" applyBorder="1" applyAlignment="1">
      <alignment horizontal="left" vertical="top" wrapText="1"/>
    </xf>
    <xf numFmtId="7" fontId="4" fillId="3" borderId="1" xfId="1" applyNumberFormat="1" applyFont="1" applyFill="1" applyBorder="1" applyAlignment="1">
      <alignment horizontal="center"/>
    </xf>
    <xf numFmtId="7" fontId="4" fillId="3" borderId="7" xfId="1" applyNumberFormat="1" applyFont="1" applyFill="1" applyBorder="1" applyAlignment="1">
      <alignment horizontal="center"/>
    </xf>
    <xf numFmtId="0" fontId="4" fillId="3" borderId="17" xfId="0" applyFont="1" applyFill="1" applyBorder="1" applyAlignment="1">
      <alignment horizontal="right" vertical="top" wrapText="1"/>
    </xf>
    <xf numFmtId="0" fontId="3" fillId="0" borderId="7" xfId="0" applyFont="1" applyBorder="1" applyAlignment="1">
      <alignment horizontal="center" vertical="top" wrapText="1"/>
    </xf>
    <xf numFmtId="164" fontId="4" fillId="3" borderId="7" xfId="0" applyNumberFormat="1" applyFont="1" applyFill="1" applyBorder="1" applyAlignment="1">
      <alignment horizontal="center" vertical="top" wrapText="1"/>
    </xf>
    <xf numFmtId="164" fontId="3" fillId="0" borderId="1" xfId="2" applyNumberFormat="1" applyFont="1" applyBorder="1" applyAlignment="1">
      <alignment horizontal="center"/>
    </xf>
    <xf numFmtId="164" fontId="4" fillId="3" borderId="1" xfId="2" applyNumberFormat="1" applyFont="1" applyFill="1" applyBorder="1" applyAlignment="1">
      <alignment horizontal="center"/>
    </xf>
    <xf numFmtId="0" fontId="3" fillId="0" borderId="1" xfId="0" applyFont="1" applyBorder="1" applyAlignment="1">
      <alignment horizontal="center" wrapText="1"/>
    </xf>
    <xf numFmtId="0" fontId="4" fillId="0" borderId="0" xfId="0" applyFont="1" applyAlignment="1">
      <alignment horizontal="left" vertical="top"/>
    </xf>
    <xf numFmtId="164" fontId="4" fillId="0" borderId="0" xfId="2" applyNumberFormat="1" applyFont="1" applyFill="1" applyBorder="1" applyAlignment="1">
      <alignment horizontal="center"/>
    </xf>
    <xf numFmtId="0" fontId="4" fillId="4" borderId="2" xfId="0" applyFont="1" applyFill="1" applyBorder="1" applyAlignment="1">
      <alignment horizontal="center" vertical="top" wrapText="1"/>
    </xf>
    <xf numFmtId="0" fontId="4" fillId="4" borderId="1" xfId="0" applyFont="1" applyFill="1" applyBorder="1" applyAlignment="1">
      <alignment horizontal="center" vertical="top" wrapText="1"/>
    </xf>
    <xf numFmtId="0" fontId="4" fillId="4" borderId="18" xfId="0" applyFont="1" applyFill="1" applyBorder="1" applyAlignment="1">
      <alignment horizontal="center" vertical="top" wrapText="1"/>
    </xf>
    <xf numFmtId="0" fontId="4" fillId="4" borderId="20" xfId="0" applyFont="1" applyFill="1" applyBorder="1" applyAlignment="1">
      <alignment horizontal="center" vertical="top" wrapText="1"/>
    </xf>
    <xf numFmtId="0" fontId="3" fillId="4" borderId="0" xfId="0" applyFont="1" applyFill="1" applyAlignment="1">
      <alignment horizontal="center"/>
    </xf>
    <xf numFmtId="0" fontId="4" fillId="4" borderId="1" xfId="0" applyFont="1" applyFill="1" applyBorder="1" applyAlignment="1">
      <alignment horizontal="center"/>
    </xf>
    <xf numFmtId="0" fontId="4" fillId="4" borderId="20"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4" borderId="1" xfId="0" applyFont="1" applyFill="1" applyBorder="1" applyAlignment="1">
      <alignment horizontal="center" vertical="top"/>
    </xf>
    <xf numFmtId="9" fontId="4" fillId="4" borderId="11" xfId="2" applyFont="1" applyFill="1" applyBorder="1" applyAlignment="1">
      <alignment horizontal="center" vertical="top"/>
    </xf>
    <xf numFmtId="3" fontId="4" fillId="4" borderId="19" xfId="0" applyNumberFormat="1" applyFont="1" applyFill="1" applyBorder="1" applyAlignment="1">
      <alignment horizontal="center"/>
    </xf>
    <xf numFmtId="0" fontId="4" fillId="4" borderId="19" xfId="0" applyFont="1" applyFill="1" applyBorder="1" applyAlignment="1">
      <alignment horizontal="center"/>
    </xf>
    <xf numFmtId="0" fontId="3" fillId="4" borderId="1" xfId="0" applyFont="1" applyFill="1" applyBorder="1" applyAlignment="1">
      <alignment horizontal="center" vertical="top" wrapText="1"/>
    </xf>
    <xf numFmtId="0" fontId="3" fillId="0" borderId="0" xfId="0" applyFont="1" applyAlignment="1">
      <alignment vertical="top" wrapText="1"/>
    </xf>
    <xf numFmtId="0" fontId="4" fillId="0" borderId="1" xfId="0" applyFont="1" applyBorder="1" applyAlignment="1">
      <alignment horizontal="left"/>
    </xf>
    <xf numFmtId="0" fontId="7" fillId="0" borderId="0" xfId="3" applyFont="1"/>
    <xf numFmtId="0" fontId="6" fillId="0" borderId="0" xfId="3"/>
    <xf numFmtId="0" fontId="9" fillId="0" borderId="0" xfId="3" applyFont="1" applyAlignment="1">
      <alignment horizontal="justify" vertical="center"/>
    </xf>
    <xf numFmtId="0" fontId="9" fillId="0" borderId="0" xfId="3" applyFont="1" applyAlignment="1">
      <alignment vertical="center"/>
    </xf>
    <xf numFmtId="0" fontId="8" fillId="0" borderId="0" xfId="3" applyFont="1" applyAlignment="1">
      <alignment vertical="center"/>
    </xf>
    <xf numFmtId="0" fontId="6" fillId="0" borderId="0" xfId="3" applyAlignment="1">
      <alignment vertical="center"/>
    </xf>
    <xf numFmtId="0" fontId="4" fillId="6" borderId="1" xfId="0" applyFont="1" applyFill="1" applyBorder="1" applyAlignment="1">
      <alignment horizontal="center" vertical="top" wrapText="1"/>
    </xf>
    <xf numFmtId="0" fontId="3" fillId="6" borderId="1" xfId="0" applyFont="1" applyFill="1" applyBorder="1" applyAlignment="1">
      <alignment horizontal="center" vertical="top" wrapText="1"/>
    </xf>
    <xf numFmtId="7" fontId="3" fillId="6" borderId="1" xfId="0" applyNumberFormat="1" applyFont="1" applyFill="1" applyBorder="1" applyAlignment="1">
      <alignment horizontal="center" vertical="top" wrapText="1"/>
    </xf>
    <xf numFmtId="7" fontId="3" fillId="6" borderId="1" xfId="1" applyNumberFormat="1" applyFont="1" applyFill="1" applyBorder="1" applyAlignment="1">
      <alignment horizontal="center" vertical="top" wrapText="1"/>
    </xf>
    <xf numFmtId="7" fontId="3" fillId="6" borderId="1" xfId="0" applyNumberFormat="1" applyFont="1" applyFill="1" applyBorder="1" applyAlignment="1">
      <alignment horizontal="center"/>
    </xf>
    <xf numFmtId="7" fontId="3" fillId="6" borderId="6" xfId="1" applyNumberFormat="1" applyFont="1" applyFill="1" applyBorder="1" applyAlignment="1">
      <alignment horizontal="center" vertical="top" wrapText="1"/>
    </xf>
    <xf numFmtId="7" fontId="4" fillId="6" borderId="2" xfId="0" applyNumberFormat="1" applyFont="1" applyFill="1" applyBorder="1" applyAlignment="1">
      <alignment horizontal="center" vertical="top" wrapText="1"/>
    </xf>
    <xf numFmtId="164" fontId="4" fillId="6" borderId="1" xfId="0" applyNumberFormat="1" applyFont="1" applyFill="1" applyBorder="1" applyAlignment="1">
      <alignment horizontal="center" vertical="top" wrapText="1"/>
    </xf>
    <xf numFmtId="164" fontId="3" fillId="6" borderId="7" xfId="0" applyNumberFormat="1" applyFont="1" applyFill="1" applyBorder="1" applyAlignment="1">
      <alignment horizontal="center" vertical="top" wrapText="1"/>
    </xf>
    <xf numFmtId="164" fontId="3" fillId="6" borderId="1" xfId="0" applyNumberFormat="1" applyFont="1" applyFill="1" applyBorder="1" applyAlignment="1">
      <alignment horizontal="center" vertical="top" wrapText="1"/>
    </xf>
    <xf numFmtId="7" fontId="4" fillId="6" borderId="1" xfId="0" applyNumberFormat="1" applyFont="1" applyFill="1" applyBorder="1" applyAlignment="1">
      <alignment horizontal="center" vertical="top" wrapText="1"/>
    </xf>
    <xf numFmtId="7" fontId="3" fillId="6" borderId="1" xfId="1" applyNumberFormat="1" applyFont="1" applyFill="1" applyBorder="1" applyAlignment="1">
      <alignment horizontal="center"/>
    </xf>
    <xf numFmtId="7" fontId="3" fillId="6" borderId="7" xfId="1" applyNumberFormat="1" applyFont="1" applyFill="1" applyBorder="1" applyAlignment="1">
      <alignment horizontal="center"/>
    </xf>
    <xf numFmtId="0" fontId="3" fillId="6" borderId="2" xfId="0" applyFont="1" applyFill="1" applyBorder="1" applyAlignment="1">
      <alignment horizontal="center"/>
    </xf>
    <xf numFmtId="164" fontId="3" fillId="6" borderId="1" xfId="0" applyNumberFormat="1" applyFont="1" applyFill="1" applyBorder="1" applyAlignment="1">
      <alignment horizontal="center"/>
    </xf>
    <xf numFmtId="9" fontId="3" fillId="6" borderId="11" xfId="2" applyFont="1" applyFill="1" applyBorder="1" applyAlignment="1">
      <alignment horizontal="center"/>
    </xf>
    <xf numFmtId="44" fontId="4" fillId="6" borderId="16" xfId="1" applyFont="1" applyFill="1" applyBorder="1" applyAlignment="1">
      <alignment horizontal="center" vertical="top" wrapText="1"/>
    </xf>
    <xf numFmtId="44" fontId="4" fillId="6" borderId="13" xfId="1" applyFont="1" applyFill="1" applyBorder="1" applyAlignment="1">
      <alignment horizontal="center" vertical="top" wrapText="1"/>
    </xf>
    <xf numFmtId="44" fontId="4" fillId="6" borderId="7" xfId="1" applyFont="1" applyFill="1" applyBorder="1" applyAlignment="1">
      <alignment horizontal="center" vertical="top" wrapText="1"/>
    </xf>
    <xf numFmtId="2" fontId="4" fillId="6" borderId="11" xfId="0" applyNumberFormat="1" applyFont="1" applyFill="1" applyBorder="1" applyAlignment="1">
      <alignment horizontal="center" vertical="top" wrapText="1"/>
    </xf>
    <xf numFmtId="0" fontId="3" fillId="6" borderId="11" xfId="0" applyFont="1" applyFill="1" applyBorder="1" applyAlignment="1">
      <alignment horizontal="center" vertical="top" wrapText="1"/>
    </xf>
    <xf numFmtId="164" fontId="3" fillId="6" borderId="18" xfId="0" applyNumberFormat="1" applyFont="1" applyFill="1" applyBorder="1" applyAlignment="1">
      <alignment horizontal="center" vertical="top" wrapText="1"/>
    </xf>
    <xf numFmtId="0" fontId="8" fillId="0" borderId="0" xfId="3" applyFont="1" applyAlignment="1">
      <alignment horizontal="left" vertical="center"/>
    </xf>
    <xf numFmtId="0" fontId="9" fillId="0" borderId="0" xfId="3" applyFont="1" applyAlignment="1">
      <alignment horizontal="left" vertical="center" wrapText="1"/>
    </xf>
    <xf numFmtId="0" fontId="8" fillId="0" borderId="0" xfId="3" applyFont="1" applyAlignment="1">
      <alignment horizontal="left" vertical="center" wrapText="1"/>
    </xf>
    <xf numFmtId="0" fontId="3" fillId="0" borderId="0" xfId="0" applyFont="1" applyAlignment="1">
      <alignment horizontal="left" vertical="top" wrapText="1"/>
    </xf>
    <xf numFmtId="0" fontId="4" fillId="0" borderId="0" xfId="0" applyFont="1" applyAlignment="1">
      <alignment horizontal="left"/>
    </xf>
    <xf numFmtId="0" fontId="3" fillId="3" borderId="2" xfId="0" applyFont="1" applyFill="1" applyBorder="1" applyAlignment="1">
      <alignment horizontal="center"/>
    </xf>
    <xf numFmtId="0" fontId="3" fillId="3" borderId="21" xfId="0" applyFont="1" applyFill="1" applyBorder="1" applyAlignment="1">
      <alignment horizontal="center"/>
    </xf>
    <xf numFmtId="0" fontId="3" fillId="3" borderId="11" xfId="0" applyFont="1" applyFill="1" applyBorder="1"/>
    <xf numFmtId="0" fontId="4" fillId="4" borderId="2" xfId="0" applyFont="1" applyFill="1" applyBorder="1" applyAlignment="1">
      <alignment horizontal="center" vertical="center" wrapText="1"/>
    </xf>
    <xf numFmtId="0" fontId="3" fillId="4" borderId="21" xfId="0" applyFont="1" applyFill="1" applyBorder="1"/>
    <xf numFmtId="0" fontId="3" fillId="4" borderId="11" xfId="0" applyFont="1" applyFill="1" applyBorder="1"/>
    <xf numFmtId="0" fontId="7" fillId="5" borderId="22" xfId="3" applyFont="1" applyFill="1" applyBorder="1" applyAlignment="1">
      <alignment horizontal="left" vertical="center"/>
    </xf>
    <xf numFmtId="0" fontId="7" fillId="5" borderId="23" xfId="3" applyFont="1" applyFill="1" applyBorder="1" applyAlignment="1">
      <alignment horizontal="left" vertical="center"/>
    </xf>
    <xf numFmtId="0" fontId="7" fillId="5" borderId="22" xfId="3" applyFont="1" applyFill="1" applyBorder="1" applyAlignment="1">
      <alignment horizontal="left" vertical="center" wrapText="1"/>
    </xf>
    <xf numFmtId="0" fontId="7" fillId="5" borderId="24" xfId="3" applyFont="1" applyFill="1" applyBorder="1" applyAlignment="1">
      <alignment horizontal="left" vertical="center" wrapText="1"/>
    </xf>
    <xf numFmtId="0" fontId="7" fillId="5" borderId="23" xfId="3" applyFont="1" applyFill="1" applyBorder="1" applyAlignment="1">
      <alignment horizontal="left" vertical="center" wrapText="1"/>
    </xf>
    <xf numFmtId="0" fontId="6" fillId="6" borderId="25" xfId="3" applyFill="1" applyBorder="1" applyAlignment="1">
      <alignment horizontal="left" vertical="top"/>
    </xf>
    <xf numFmtId="0" fontId="6" fillId="6" borderId="26" xfId="3" applyFill="1" applyBorder="1" applyAlignment="1">
      <alignment horizontal="left" vertical="top"/>
    </xf>
    <xf numFmtId="0" fontId="6" fillId="6" borderId="27" xfId="3" applyFill="1" applyBorder="1" applyAlignment="1">
      <alignment horizontal="left" vertical="top"/>
    </xf>
    <xf numFmtId="0" fontId="6" fillId="6" borderId="28" xfId="3" applyFill="1" applyBorder="1" applyAlignment="1">
      <alignment horizontal="left" vertical="top"/>
    </xf>
    <xf numFmtId="0" fontId="6" fillId="6" borderId="0" xfId="3" applyFill="1" applyAlignment="1">
      <alignment horizontal="left" vertical="top"/>
    </xf>
    <xf numFmtId="0" fontId="6" fillId="6" borderId="29" xfId="3" applyFill="1" applyBorder="1" applyAlignment="1">
      <alignment horizontal="left" vertical="top"/>
    </xf>
    <xf numFmtId="0" fontId="6" fillId="6" borderId="30" xfId="3" applyFill="1" applyBorder="1" applyAlignment="1">
      <alignment horizontal="left" vertical="top"/>
    </xf>
    <xf numFmtId="0" fontId="6" fillId="6" borderId="31" xfId="3" applyFill="1" applyBorder="1" applyAlignment="1">
      <alignment horizontal="left" vertical="top"/>
    </xf>
    <xf numFmtId="0" fontId="6" fillId="6" borderId="32" xfId="3" applyFill="1" applyBorder="1" applyAlignment="1">
      <alignment horizontal="left" vertical="top"/>
    </xf>
    <xf numFmtId="0" fontId="4" fillId="4" borderId="22" xfId="0" applyFont="1" applyFill="1" applyBorder="1" applyAlignment="1">
      <alignment horizontal="center"/>
    </xf>
    <xf numFmtId="0" fontId="4" fillId="4" borderId="24" xfId="0" applyFont="1" applyFill="1" applyBorder="1" applyAlignment="1">
      <alignment horizontal="center"/>
    </xf>
    <xf numFmtId="0" fontId="4" fillId="4" borderId="23" xfId="0" applyFont="1" applyFill="1" applyBorder="1" applyAlignment="1">
      <alignment horizontal="center"/>
    </xf>
  </cellXfs>
  <cellStyles count="4">
    <cellStyle name="Currency" xfId="1" builtinId="4"/>
    <cellStyle name="Normal" xfId="0" builtinId="0"/>
    <cellStyle name="Normal 2" xfId="3" xr:uid="{1316C6B9-DBF1-4A10-96C0-C334BE38D0DA}"/>
    <cellStyle name="Percent" xfId="2" builtinId="5"/>
  </cellStyles>
  <dxfs count="0"/>
  <tableStyles count="0" defaultTableStyle="TableStyleMedium9" defaultPivotStyle="PivotStyleLight16"/>
  <colors>
    <mruColors>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10</xdr:col>
      <xdr:colOff>508000</xdr:colOff>
      <xdr:row>0</xdr:row>
      <xdr:rowOff>114300</xdr:rowOff>
    </xdr:from>
    <xdr:to>
      <xdr:col>11</xdr:col>
      <xdr:colOff>782320</xdr:colOff>
      <xdr:row>4</xdr:row>
      <xdr:rowOff>95615</xdr:rowOff>
    </xdr:to>
    <xdr:pic>
      <xdr:nvPicPr>
        <xdr:cNvPr id="2" name="Picture 1">
          <a:extLst>
            <a:ext uri="{FF2B5EF4-FFF2-40B4-BE49-F238E27FC236}">
              <a16:creationId xmlns:a16="http://schemas.microsoft.com/office/drawing/2014/main" id="{19056182-543C-401B-A0C4-FE505852E08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179310" y="114300"/>
          <a:ext cx="933450" cy="76808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638175</xdr:colOff>
      <xdr:row>0</xdr:row>
      <xdr:rowOff>16510</xdr:rowOff>
    </xdr:from>
    <xdr:to>
      <xdr:col>6</xdr:col>
      <xdr:colOff>15875</xdr:colOff>
      <xdr:row>3</xdr:row>
      <xdr:rowOff>174990</xdr:rowOff>
    </xdr:to>
    <xdr:pic>
      <xdr:nvPicPr>
        <xdr:cNvPr id="2" name="Picture 1">
          <a:extLst>
            <a:ext uri="{FF2B5EF4-FFF2-40B4-BE49-F238E27FC236}">
              <a16:creationId xmlns:a16="http://schemas.microsoft.com/office/drawing/2014/main" id="{3BF908C9-A560-424F-9BF9-83BC6FC5C33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151120" y="20320"/>
          <a:ext cx="941705" cy="760460"/>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865035-14C2-4FCB-A7A6-328B5896E9A2}">
  <dimension ref="A1:Y21"/>
  <sheetViews>
    <sheetView showGridLines="0" workbookViewId="0"/>
  </sheetViews>
  <sheetFormatPr defaultColWidth="9.77734375" defaultRowHeight="15.6" x14ac:dyDescent="0.3"/>
  <cols>
    <col min="1" max="11" width="9.77734375" style="79"/>
    <col min="12" max="12" width="13" style="79" customWidth="1"/>
    <col min="13" max="16384" width="9.77734375" style="79"/>
  </cols>
  <sheetData>
    <row r="1" spans="1:25" x14ac:dyDescent="0.3">
      <c r="A1" s="78" t="s">
        <v>70</v>
      </c>
    </row>
    <row r="2" spans="1:25" x14ac:dyDescent="0.3">
      <c r="A2" s="78" t="s">
        <v>71</v>
      </c>
    </row>
    <row r="3" spans="1:25" x14ac:dyDescent="0.3">
      <c r="A3" s="78" t="s">
        <v>72</v>
      </c>
    </row>
    <row r="5" spans="1:25" ht="67.95" customHeight="1" x14ac:dyDescent="0.3">
      <c r="A5" s="108" t="s">
        <v>73</v>
      </c>
      <c r="B5" s="108"/>
      <c r="C5" s="108"/>
      <c r="D5" s="108"/>
      <c r="E5" s="108"/>
      <c r="F5" s="108"/>
      <c r="G5" s="108"/>
      <c r="H5" s="108"/>
      <c r="I5" s="108"/>
      <c r="J5" s="108"/>
      <c r="K5" s="108"/>
      <c r="L5" s="108"/>
    </row>
    <row r="6" spans="1:25" x14ac:dyDescent="0.3">
      <c r="A6" s="80"/>
    </row>
    <row r="7" spans="1:25" x14ac:dyDescent="0.3">
      <c r="A7" s="81" t="s">
        <v>64</v>
      </c>
    </row>
    <row r="8" spans="1:25" x14ac:dyDescent="0.3">
      <c r="A8" s="82"/>
    </row>
    <row r="9" spans="1:25" x14ac:dyDescent="0.3">
      <c r="A9" s="106" t="s">
        <v>82</v>
      </c>
      <c r="B9" s="106"/>
      <c r="C9" s="106"/>
      <c r="D9" s="106"/>
      <c r="E9" s="106"/>
      <c r="F9" s="106"/>
      <c r="G9" s="106"/>
      <c r="H9" s="106"/>
      <c r="I9" s="106"/>
      <c r="J9" s="106"/>
      <c r="K9" s="106"/>
      <c r="L9" s="106"/>
    </row>
    <row r="10" spans="1:25" x14ac:dyDescent="0.3">
      <c r="A10" s="106" t="s">
        <v>83</v>
      </c>
      <c r="B10" s="106"/>
      <c r="C10" s="106"/>
      <c r="D10" s="106"/>
      <c r="E10" s="106"/>
      <c r="F10" s="106"/>
      <c r="G10" s="106"/>
      <c r="H10" s="106"/>
      <c r="I10" s="106"/>
      <c r="J10" s="106"/>
      <c r="K10" s="106"/>
      <c r="L10" s="106"/>
      <c r="M10" s="106"/>
      <c r="N10" s="106"/>
      <c r="O10" s="106"/>
      <c r="P10" s="106"/>
      <c r="Q10" s="106"/>
      <c r="R10" s="106"/>
      <c r="S10" s="106"/>
      <c r="T10" s="106"/>
      <c r="U10" s="106"/>
      <c r="V10" s="106"/>
      <c r="W10" s="106"/>
      <c r="X10" s="106"/>
      <c r="Y10" s="106"/>
    </row>
    <row r="11" spans="1:25" x14ac:dyDescent="0.3">
      <c r="A11" s="106" t="s">
        <v>84</v>
      </c>
      <c r="B11" s="106"/>
      <c r="C11" s="106"/>
      <c r="D11" s="106"/>
      <c r="E11" s="106"/>
      <c r="F11" s="106"/>
      <c r="G11" s="106"/>
      <c r="H11" s="106"/>
      <c r="I11" s="106"/>
      <c r="J11" s="106"/>
      <c r="K11" s="106"/>
      <c r="L11" s="106"/>
    </row>
    <row r="12" spans="1:25" x14ac:dyDescent="0.3">
      <c r="A12" s="106" t="s">
        <v>85</v>
      </c>
      <c r="B12" s="106"/>
      <c r="C12" s="106"/>
      <c r="D12" s="106"/>
      <c r="E12" s="106"/>
      <c r="F12" s="106"/>
      <c r="G12" s="106"/>
      <c r="H12" s="106"/>
      <c r="I12" s="106"/>
      <c r="J12" s="106"/>
      <c r="K12" s="106"/>
      <c r="L12" s="106"/>
    </row>
    <row r="13" spans="1:25" x14ac:dyDescent="0.3">
      <c r="A13" s="106" t="s">
        <v>86</v>
      </c>
      <c r="B13" s="106"/>
      <c r="C13" s="106"/>
      <c r="D13" s="106"/>
      <c r="E13" s="106"/>
      <c r="F13" s="106"/>
      <c r="G13" s="106"/>
      <c r="H13" s="106"/>
      <c r="I13" s="106"/>
      <c r="J13" s="106"/>
      <c r="K13" s="106"/>
      <c r="L13" s="106"/>
    </row>
    <row r="14" spans="1:25" x14ac:dyDescent="0.3">
      <c r="A14" s="106" t="s">
        <v>87</v>
      </c>
      <c r="B14" s="106"/>
      <c r="C14" s="106"/>
      <c r="D14" s="106"/>
      <c r="E14" s="106"/>
      <c r="F14" s="106"/>
      <c r="G14" s="106"/>
      <c r="H14" s="106"/>
      <c r="I14" s="106"/>
      <c r="J14" s="106"/>
      <c r="K14" s="106"/>
      <c r="L14" s="106"/>
    </row>
    <row r="15" spans="1:25" x14ac:dyDescent="0.3">
      <c r="A15" s="106" t="s">
        <v>88</v>
      </c>
      <c r="B15" s="106"/>
      <c r="C15" s="106"/>
      <c r="D15" s="106"/>
      <c r="E15" s="106"/>
      <c r="F15" s="106"/>
      <c r="G15" s="106"/>
      <c r="H15" s="106"/>
      <c r="I15" s="106"/>
      <c r="J15" s="106"/>
      <c r="K15" s="106"/>
      <c r="L15" s="106"/>
    </row>
    <row r="16" spans="1:25" x14ac:dyDescent="0.3">
      <c r="A16" s="106" t="s">
        <v>89</v>
      </c>
      <c r="B16" s="106"/>
      <c r="C16" s="106"/>
      <c r="D16" s="106"/>
      <c r="E16" s="106"/>
      <c r="F16" s="106"/>
      <c r="G16" s="106"/>
      <c r="H16" s="106"/>
      <c r="I16" s="106"/>
      <c r="J16" s="106"/>
      <c r="K16" s="106"/>
      <c r="L16" s="106"/>
    </row>
    <row r="17" spans="1:25" x14ac:dyDescent="0.3">
      <c r="A17" s="106" t="s">
        <v>90</v>
      </c>
      <c r="B17" s="106"/>
      <c r="C17" s="106"/>
      <c r="D17" s="106"/>
      <c r="E17" s="106"/>
      <c r="F17" s="106"/>
      <c r="G17" s="106"/>
      <c r="H17" s="106"/>
      <c r="I17" s="106"/>
      <c r="J17" s="106"/>
      <c r="K17" s="106"/>
      <c r="L17" s="106"/>
    </row>
    <row r="18" spans="1:25" x14ac:dyDescent="0.3">
      <c r="A18" s="106" t="s">
        <v>92</v>
      </c>
      <c r="B18" s="106"/>
      <c r="C18" s="106"/>
      <c r="D18" s="106"/>
      <c r="E18" s="106"/>
      <c r="F18" s="106"/>
      <c r="G18" s="106"/>
      <c r="H18" s="106"/>
      <c r="I18" s="106"/>
      <c r="J18" s="106"/>
      <c r="K18" s="106"/>
      <c r="L18" s="106"/>
    </row>
    <row r="19" spans="1:25" ht="14.4" customHeight="1" x14ac:dyDescent="0.3">
      <c r="A19" s="106" t="s">
        <v>91</v>
      </c>
      <c r="B19" s="106"/>
      <c r="C19" s="106"/>
      <c r="D19" s="106"/>
      <c r="E19" s="106"/>
      <c r="F19" s="106"/>
      <c r="G19" s="106"/>
      <c r="H19" s="106"/>
      <c r="I19" s="106"/>
      <c r="J19" s="106"/>
      <c r="K19" s="106"/>
      <c r="L19" s="106"/>
      <c r="M19" s="106"/>
      <c r="N19" s="106"/>
      <c r="O19" s="106"/>
      <c r="P19" s="106"/>
      <c r="Q19" s="106"/>
      <c r="R19" s="106"/>
      <c r="S19" s="106"/>
    </row>
    <row r="20" spans="1:25" x14ac:dyDescent="0.3">
      <c r="A20" s="82"/>
      <c r="G20" s="106"/>
      <c r="H20" s="106"/>
      <c r="I20" s="106"/>
      <c r="J20" s="106"/>
      <c r="K20" s="106"/>
      <c r="L20" s="106"/>
      <c r="M20" s="106"/>
      <c r="N20" s="106"/>
      <c r="O20" s="106"/>
      <c r="P20" s="106"/>
      <c r="Q20" s="106"/>
      <c r="R20" s="106"/>
      <c r="S20" s="106"/>
      <c r="T20" s="106"/>
      <c r="U20" s="106"/>
      <c r="V20" s="106"/>
      <c r="W20" s="106"/>
      <c r="X20" s="106"/>
      <c r="Y20" s="106"/>
    </row>
    <row r="21" spans="1:25" ht="27.6" customHeight="1" x14ac:dyDescent="0.3">
      <c r="A21" s="107" t="s">
        <v>65</v>
      </c>
      <c r="B21" s="107"/>
      <c r="C21" s="107"/>
      <c r="D21" s="107"/>
      <c r="E21" s="107"/>
      <c r="F21" s="107"/>
      <c r="G21" s="107"/>
      <c r="H21" s="107"/>
      <c r="I21" s="107"/>
      <c r="J21" s="107"/>
      <c r="K21" s="107"/>
      <c r="L21" s="107"/>
    </row>
  </sheetData>
  <mergeCells count="14">
    <mergeCell ref="G20:Y20"/>
    <mergeCell ref="A21:L21"/>
    <mergeCell ref="A5:L5"/>
    <mergeCell ref="A9:L9"/>
    <mergeCell ref="A11:L11"/>
    <mergeCell ref="A12:L12"/>
    <mergeCell ref="A10:Y10"/>
    <mergeCell ref="A18:L18"/>
    <mergeCell ref="A19:S19"/>
    <mergeCell ref="A13:L13"/>
    <mergeCell ref="A14:L14"/>
    <mergeCell ref="A15:L15"/>
    <mergeCell ref="A16:L16"/>
    <mergeCell ref="A17:L17"/>
  </mergeCells>
  <pageMargins left="0.7" right="0.7" top="0.75" bottom="0.75" header="0.3" footer="0.3"/>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176"/>
  <sheetViews>
    <sheetView tabSelected="1" zoomScale="90" zoomScaleNormal="90" zoomScaleSheetLayoutView="75" workbookViewId="0"/>
  </sheetViews>
  <sheetFormatPr defaultColWidth="8.88671875" defaultRowHeight="14.4" x14ac:dyDescent="0.3"/>
  <cols>
    <col min="1" max="1" width="39.109375" style="1" customWidth="1"/>
    <col min="2" max="4" width="17.5546875" style="2" customWidth="1"/>
    <col min="5" max="5" width="17.6640625" style="2" customWidth="1"/>
    <col min="6" max="14" width="17.5546875" style="2" customWidth="1"/>
    <col min="15" max="16384" width="8.88671875" style="2"/>
  </cols>
  <sheetData>
    <row r="1" spans="1:6" ht="15" thickBot="1" x14ac:dyDescent="0.35"/>
    <row r="2" spans="1:6" ht="15" thickBot="1" x14ac:dyDescent="0.35">
      <c r="A2" s="77" t="s">
        <v>25</v>
      </c>
      <c r="B2" s="111"/>
      <c r="C2" s="112"/>
      <c r="D2" s="112"/>
      <c r="E2" s="112"/>
      <c r="F2" s="113"/>
    </row>
    <row r="3" spans="1:6" ht="15" thickBot="1" x14ac:dyDescent="0.35"/>
    <row r="4" spans="1:6" ht="53.25" customHeight="1" thickBot="1" x14ac:dyDescent="0.35">
      <c r="A4" s="114" t="s">
        <v>74</v>
      </c>
      <c r="B4" s="115"/>
      <c r="C4" s="115"/>
      <c r="D4" s="115"/>
      <c r="E4" s="115"/>
      <c r="F4" s="116"/>
    </row>
    <row r="5" spans="1:6" x14ac:dyDescent="0.3">
      <c r="A5" s="3"/>
    </row>
    <row r="6" spans="1:6" x14ac:dyDescent="0.3">
      <c r="A6" s="131" t="s">
        <v>93</v>
      </c>
      <c r="B6" s="132"/>
      <c r="C6" s="132"/>
      <c r="D6" s="132"/>
      <c r="E6" s="132"/>
      <c r="F6" s="133"/>
    </row>
    <row r="7" spans="1:6" x14ac:dyDescent="0.3">
      <c r="B7" s="4"/>
    </row>
    <row r="8" spans="1:6" x14ac:dyDescent="0.3">
      <c r="A8" s="110" t="s">
        <v>46</v>
      </c>
      <c r="B8" s="110"/>
    </row>
    <row r="9" spans="1:6" x14ac:dyDescent="0.3">
      <c r="A9" s="5"/>
      <c r="B9" s="5"/>
    </row>
    <row r="10" spans="1:6" x14ac:dyDescent="0.3">
      <c r="A10" s="74" t="s">
        <v>21</v>
      </c>
      <c r="B10" s="74">
        <v>7348</v>
      </c>
      <c r="C10" s="74">
        <v>287</v>
      </c>
      <c r="D10" s="74">
        <v>1480</v>
      </c>
      <c r="E10" s="74">
        <v>5845</v>
      </c>
      <c r="F10" s="73">
        <f>SUM(B10:E10)</f>
        <v>14960</v>
      </c>
    </row>
    <row r="11" spans="1:6" ht="15" thickBot="1" x14ac:dyDescent="0.35"/>
    <row r="12" spans="1:6" ht="29.4" thickBot="1" x14ac:dyDescent="0.35">
      <c r="A12" s="63" t="s">
        <v>1</v>
      </c>
      <c r="B12" s="64" t="s">
        <v>75</v>
      </c>
      <c r="C12" s="64" t="s">
        <v>76</v>
      </c>
      <c r="D12" s="64" t="s">
        <v>77</v>
      </c>
      <c r="E12" s="64" t="s">
        <v>78</v>
      </c>
      <c r="F12" s="64" t="s">
        <v>0</v>
      </c>
    </row>
    <row r="13" spans="1:6" ht="15" thickBot="1" x14ac:dyDescent="0.35">
      <c r="A13" s="6" t="s">
        <v>35</v>
      </c>
      <c r="B13" s="84"/>
      <c r="C13" s="85"/>
      <c r="D13" s="85"/>
      <c r="E13" s="85"/>
      <c r="F13" s="9">
        <f>SUM(B13:E13)</f>
        <v>0</v>
      </c>
    </row>
    <row r="14" spans="1:6" ht="15" thickBot="1" x14ac:dyDescent="0.35">
      <c r="A14" s="6" t="s">
        <v>36</v>
      </c>
      <c r="B14" s="84"/>
      <c r="C14" s="85"/>
      <c r="D14" s="85"/>
      <c r="E14" s="85"/>
      <c r="F14" s="9">
        <f>SUM(B14:E14)</f>
        <v>0</v>
      </c>
    </row>
    <row r="15" spans="1:6" ht="15" thickBot="1" x14ac:dyDescent="0.35">
      <c r="A15" s="6" t="s">
        <v>37</v>
      </c>
      <c r="B15" s="84"/>
      <c r="C15" s="85"/>
      <c r="D15" s="85"/>
      <c r="E15" s="85"/>
      <c r="F15" s="9">
        <f>SUM(B15:E15)</f>
        <v>0</v>
      </c>
    </row>
    <row r="16" spans="1:6" ht="15" thickBot="1" x14ac:dyDescent="0.35">
      <c r="A16" s="6" t="s">
        <v>38</v>
      </c>
      <c r="B16" s="84"/>
      <c r="C16" s="85"/>
      <c r="D16" s="85"/>
      <c r="E16" s="85"/>
      <c r="F16" s="9">
        <f>SUM(B16:E16)</f>
        <v>0</v>
      </c>
    </row>
    <row r="17" spans="1:6" ht="15" thickBot="1" x14ac:dyDescent="0.35">
      <c r="A17" s="6" t="s">
        <v>39</v>
      </c>
      <c r="B17" s="84"/>
      <c r="C17" s="85"/>
      <c r="D17" s="85"/>
      <c r="E17" s="85"/>
      <c r="F17" s="9">
        <f>SUM(B17:E17)</f>
        <v>0</v>
      </c>
    </row>
    <row r="18" spans="1:6" ht="15" thickBot="1" x14ac:dyDescent="0.35">
      <c r="A18" s="10" t="s">
        <v>0</v>
      </c>
      <c r="B18" s="7">
        <f t="shared" ref="B18:F18" si="0">SUM(B13:B17)</f>
        <v>0</v>
      </c>
      <c r="C18" s="7">
        <f t="shared" si="0"/>
        <v>0</v>
      </c>
      <c r="D18" s="7">
        <f t="shared" si="0"/>
        <v>0</v>
      </c>
      <c r="E18" s="7">
        <f t="shared" si="0"/>
        <v>0</v>
      </c>
      <c r="F18" s="7">
        <f t="shared" si="0"/>
        <v>0</v>
      </c>
    </row>
    <row r="19" spans="1:6" ht="15" thickBot="1" x14ac:dyDescent="0.35">
      <c r="A19" s="11"/>
      <c r="B19" s="12"/>
      <c r="C19" s="12"/>
      <c r="D19" s="12"/>
      <c r="E19" s="12"/>
    </row>
    <row r="20" spans="1:6" ht="29.4" thickBot="1" x14ac:dyDescent="0.35">
      <c r="A20" s="63" t="s">
        <v>2</v>
      </c>
      <c r="B20" s="64" t="str">
        <f t="shared" ref="B20:E20" si="1">B12</f>
        <v>Moulsham Street Campus</v>
      </c>
      <c r="C20" s="64" t="str">
        <f t="shared" si="1"/>
        <v>Princes Road Campus</v>
      </c>
      <c r="D20" s="64" t="str">
        <f t="shared" si="1"/>
        <v>Dovedale Nursery</v>
      </c>
      <c r="E20" s="64" t="str">
        <f t="shared" si="1"/>
        <v>Dovedale Sports Centre</v>
      </c>
    </row>
    <row r="21" spans="1:6" ht="15" thickBot="1" x14ac:dyDescent="0.35">
      <c r="A21" s="6" t="str">
        <f>A13</f>
        <v>Site Manager</v>
      </c>
      <c r="B21" s="86"/>
      <c r="C21" s="87"/>
      <c r="D21" s="87"/>
      <c r="E21" s="87"/>
    </row>
    <row r="22" spans="1:6" ht="15" thickBot="1" x14ac:dyDescent="0.35">
      <c r="A22" s="6" t="str">
        <f>A14</f>
        <v>Non Working Supervisors</v>
      </c>
      <c r="B22" s="86"/>
      <c r="C22" s="87"/>
      <c r="D22" s="87"/>
      <c r="E22" s="87"/>
    </row>
    <row r="23" spans="1:6" ht="15" thickBot="1" x14ac:dyDescent="0.35">
      <c r="A23" s="6" t="str">
        <f>A15</f>
        <v>Working Supervisors</v>
      </c>
      <c r="B23" s="86"/>
      <c r="C23" s="87"/>
      <c r="D23" s="87"/>
      <c r="E23" s="87"/>
    </row>
    <row r="24" spans="1:6" ht="15" thickBot="1" x14ac:dyDescent="0.35">
      <c r="A24" s="6" t="str">
        <f>A16</f>
        <v>Cleaning Operatives</v>
      </c>
      <c r="B24" s="86"/>
      <c r="C24" s="87"/>
      <c r="D24" s="87"/>
      <c r="E24" s="87"/>
    </row>
    <row r="25" spans="1:6" ht="15" thickBot="1" x14ac:dyDescent="0.35">
      <c r="A25" s="6" t="str">
        <f>A17</f>
        <v>Day Janitors</v>
      </c>
      <c r="B25" s="86"/>
      <c r="C25" s="87"/>
      <c r="D25" s="87"/>
      <c r="E25" s="87"/>
    </row>
    <row r="26" spans="1:6" ht="15" thickBot="1" x14ac:dyDescent="0.35">
      <c r="A26" s="11"/>
      <c r="B26" s="12"/>
      <c r="C26" s="12"/>
      <c r="D26" s="12"/>
      <c r="E26" s="12"/>
    </row>
    <row r="27" spans="1:6" s="13" customFormat="1" ht="29.4" thickBot="1" x14ac:dyDescent="0.35">
      <c r="A27" s="63" t="s">
        <v>22</v>
      </c>
      <c r="B27" s="64" t="str">
        <f t="shared" ref="B27:E27" si="2">B12</f>
        <v>Moulsham Street Campus</v>
      </c>
      <c r="C27" s="64" t="str">
        <f t="shared" si="2"/>
        <v>Princes Road Campus</v>
      </c>
      <c r="D27" s="64" t="str">
        <f t="shared" si="2"/>
        <v>Dovedale Nursery</v>
      </c>
      <c r="E27" s="64" t="str">
        <f t="shared" si="2"/>
        <v>Dovedale Sports Centre</v>
      </c>
      <c r="F27" s="64" t="s">
        <v>0</v>
      </c>
    </row>
    <row r="28" spans="1:6" s="13" customFormat="1" ht="15" thickBot="1" x14ac:dyDescent="0.35">
      <c r="A28" s="6" t="str">
        <f>A13</f>
        <v>Site Manager</v>
      </c>
      <c r="B28" s="84"/>
      <c r="C28" s="85"/>
      <c r="D28" s="85"/>
      <c r="E28" s="85"/>
      <c r="F28" s="9">
        <f>SUM(B28:E28)</f>
        <v>0</v>
      </c>
    </row>
    <row r="29" spans="1:6" s="13" customFormat="1" ht="15" thickBot="1" x14ac:dyDescent="0.35">
      <c r="A29" s="6" t="str">
        <f>A14</f>
        <v>Non Working Supervisors</v>
      </c>
      <c r="B29" s="84"/>
      <c r="C29" s="85"/>
      <c r="D29" s="85"/>
      <c r="E29" s="85"/>
      <c r="F29" s="9">
        <f>SUM(B29:E29)</f>
        <v>0</v>
      </c>
    </row>
    <row r="30" spans="1:6" s="13" customFormat="1" ht="15" thickBot="1" x14ac:dyDescent="0.35">
      <c r="A30" s="6" t="str">
        <f>A15</f>
        <v>Working Supervisors</v>
      </c>
      <c r="B30" s="84"/>
      <c r="C30" s="85"/>
      <c r="D30" s="85"/>
      <c r="E30" s="85"/>
      <c r="F30" s="9">
        <f>SUM(B30:E30)</f>
        <v>0</v>
      </c>
    </row>
    <row r="31" spans="1:6" s="13" customFormat="1" ht="15" thickBot="1" x14ac:dyDescent="0.35">
      <c r="A31" s="14" t="str">
        <f>A16</f>
        <v>Cleaning Operatives</v>
      </c>
      <c r="B31" s="84"/>
      <c r="C31" s="85"/>
      <c r="D31" s="85"/>
      <c r="E31" s="85"/>
      <c r="F31" s="9">
        <f>SUM(B31:E31)</f>
        <v>0</v>
      </c>
    </row>
    <row r="32" spans="1:6" s="13" customFormat="1" ht="15" thickBot="1" x14ac:dyDescent="0.35">
      <c r="A32" s="15" t="str">
        <f>A17</f>
        <v>Day Janitors</v>
      </c>
      <c r="B32" s="84"/>
      <c r="C32" s="85"/>
      <c r="D32" s="85"/>
      <c r="E32" s="85"/>
      <c r="F32" s="9">
        <f>SUM(B32:E32)</f>
        <v>0</v>
      </c>
    </row>
    <row r="33" spans="1:6" s="13" customFormat="1" ht="15" thickBot="1" x14ac:dyDescent="0.35">
      <c r="A33" s="10" t="s">
        <v>0</v>
      </c>
      <c r="B33" s="7">
        <f t="shared" ref="B33:F33" si="3">SUM(B28:B32)</f>
        <v>0</v>
      </c>
      <c r="C33" s="7">
        <f t="shared" si="3"/>
        <v>0</v>
      </c>
      <c r="D33" s="7">
        <f t="shared" si="3"/>
        <v>0</v>
      </c>
      <c r="E33" s="7">
        <f t="shared" si="3"/>
        <v>0</v>
      </c>
      <c r="F33" s="16">
        <f t="shared" si="3"/>
        <v>0</v>
      </c>
    </row>
    <row r="34" spans="1:6" ht="13.2" customHeight="1" thickBot="1" x14ac:dyDescent="0.35">
      <c r="A34" s="11"/>
      <c r="B34" s="12"/>
      <c r="C34" s="12"/>
      <c r="D34" s="12"/>
      <c r="E34" s="12"/>
    </row>
    <row r="35" spans="1:6" ht="29.4" thickBot="1" x14ac:dyDescent="0.35">
      <c r="A35" s="63" t="s">
        <v>28</v>
      </c>
      <c r="B35" s="64" t="str">
        <f t="shared" ref="B35:E35" si="4">B12</f>
        <v>Moulsham Street Campus</v>
      </c>
      <c r="C35" s="64" t="str">
        <f t="shared" si="4"/>
        <v>Princes Road Campus</v>
      </c>
      <c r="D35" s="64" t="str">
        <f t="shared" si="4"/>
        <v>Dovedale Nursery</v>
      </c>
      <c r="E35" s="64" t="str">
        <f t="shared" si="4"/>
        <v>Dovedale Sports Centre</v>
      </c>
      <c r="F35" s="64" t="s">
        <v>0</v>
      </c>
    </row>
    <row r="36" spans="1:6" x14ac:dyDescent="0.3">
      <c r="A36" s="6" t="str">
        <f>A13</f>
        <v>Site Manager</v>
      </c>
      <c r="B36" s="87"/>
      <c r="C36" s="87"/>
      <c r="D36" s="87"/>
      <c r="E36" s="88"/>
      <c r="F36" s="17">
        <f>SUM(B36:E36)</f>
        <v>0</v>
      </c>
    </row>
    <row r="37" spans="1:6" ht="15" thickBot="1" x14ac:dyDescent="0.35">
      <c r="A37" s="6" t="str">
        <f>A14</f>
        <v>Non Working Supervisors</v>
      </c>
      <c r="B37" s="87"/>
      <c r="C37" s="87"/>
      <c r="D37" s="87"/>
      <c r="E37" s="88"/>
      <c r="F37" s="17">
        <f>SUM(B37:E37)</f>
        <v>0</v>
      </c>
    </row>
    <row r="38" spans="1:6" ht="15" thickBot="1" x14ac:dyDescent="0.35">
      <c r="A38" s="18" t="str">
        <f>A15</f>
        <v>Working Supervisors</v>
      </c>
      <c r="B38" s="89"/>
      <c r="C38" s="87"/>
      <c r="D38" s="87"/>
      <c r="E38" s="88"/>
      <c r="F38" s="17">
        <f>SUM(B38:E38)</f>
        <v>0</v>
      </c>
    </row>
    <row r="39" spans="1:6" ht="15" thickBot="1" x14ac:dyDescent="0.35">
      <c r="A39" s="6" t="str">
        <f>A16</f>
        <v>Cleaning Operatives</v>
      </c>
      <c r="B39" s="87"/>
      <c r="C39" s="87"/>
      <c r="D39" s="87"/>
      <c r="E39" s="88"/>
      <c r="F39" s="17">
        <f>SUM(B39:E39)</f>
        <v>0</v>
      </c>
    </row>
    <row r="40" spans="1:6" ht="15" thickBot="1" x14ac:dyDescent="0.35">
      <c r="A40" s="6" t="str">
        <f>A17</f>
        <v>Day Janitors</v>
      </c>
      <c r="B40" s="87"/>
      <c r="C40" s="87"/>
      <c r="D40" s="87"/>
      <c r="E40" s="88"/>
      <c r="F40" s="17">
        <f>SUM(B40:E40)</f>
        <v>0</v>
      </c>
    </row>
    <row r="41" spans="1:6" s="21" customFormat="1" ht="15" thickBot="1" x14ac:dyDescent="0.35">
      <c r="A41" s="10" t="s">
        <v>0</v>
      </c>
      <c r="B41" s="19">
        <f t="shared" ref="B41:F41" si="5">SUM(B36:B40)</f>
        <v>0</v>
      </c>
      <c r="C41" s="19">
        <f t="shared" si="5"/>
        <v>0</v>
      </c>
      <c r="D41" s="19">
        <f t="shared" si="5"/>
        <v>0</v>
      </c>
      <c r="E41" s="20">
        <f t="shared" si="5"/>
        <v>0</v>
      </c>
      <c r="F41" s="20">
        <f t="shared" si="5"/>
        <v>0</v>
      </c>
    </row>
    <row r="42" spans="1:6" ht="15" thickBot="1" x14ac:dyDescent="0.35">
      <c r="A42" s="22"/>
      <c r="B42" s="22"/>
      <c r="C42" s="23"/>
      <c r="D42" s="23"/>
      <c r="E42" s="23"/>
    </row>
    <row r="43" spans="1:6" ht="29.4" thickBot="1" x14ac:dyDescent="0.35">
      <c r="A43" s="64" t="s">
        <v>30</v>
      </c>
      <c r="B43" s="64" t="str">
        <f t="shared" ref="B43:E43" si="6">B12</f>
        <v>Moulsham Street Campus</v>
      </c>
      <c r="C43" s="64" t="str">
        <f t="shared" si="6"/>
        <v>Princes Road Campus</v>
      </c>
      <c r="D43" s="64" t="str">
        <f t="shared" si="6"/>
        <v>Dovedale Nursery</v>
      </c>
      <c r="E43" s="64" t="str">
        <f t="shared" si="6"/>
        <v>Dovedale Sports Centre</v>
      </c>
      <c r="F43" s="65" t="s">
        <v>0</v>
      </c>
    </row>
    <row r="44" spans="1:6" ht="15" thickBot="1" x14ac:dyDescent="0.35">
      <c r="A44" s="8" t="str">
        <f>A13</f>
        <v>Site Manager</v>
      </c>
      <c r="B44" s="86"/>
      <c r="C44" s="86"/>
      <c r="D44" s="86"/>
      <c r="E44" s="86"/>
      <c r="F44" s="17">
        <f>SUM(B44:E44)</f>
        <v>0</v>
      </c>
    </row>
    <row r="45" spans="1:6" ht="15" thickBot="1" x14ac:dyDescent="0.35">
      <c r="A45" s="8" t="str">
        <f>A14</f>
        <v>Non Working Supervisors</v>
      </c>
      <c r="B45" s="86"/>
      <c r="C45" s="86"/>
      <c r="D45" s="86"/>
      <c r="E45" s="86"/>
      <c r="F45" s="17">
        <f>SUM(B45:E45)</f>
        <v>0</v>
      </c>
    </row>
    <row r="46" spans="1:6" ht="15" thickBot="1" x14ac:dyDescent="0.35">
      <c r="A46" s="8" t="str">
        <f>A15</f>
        <v>Working Supervisors</v>
      </c>
      <c r="B46" s="86"/>
      <c r="C46" s="86"/>
      <c r="D46" s="86"/>
      <c r="E46" s="86"/>
      <c r="F46" s="17">
        <f>SUM(B46:E46)</f>
        <v>0</v>
      </c>
    </row>
    <row r="47" spans="1:6" ht="15" thickBot="1" x14ac:dyDescent="0.35">
      <c r="A47" s="8" t="str">
        <f>A16</f>
        <v>Cleaning Operatives</v>
      </c>
      <c r="B47" s="86"/>
      <c r="C47" s="86"/>
      <c r="D47" s="86"/>
      <c r="E47" s="86"/>
      <c r="F47" s="17">
        <f>SUM(B47:E47)</f>
        <v>0</v>
      </c>
    </row>
    <row r="48" spans="1:6" ht="15" thickBot="1" x14ac:dyDescent="0.35">
      <c r="A48" s="8" t="str">
        <f>A17</f>
        <v>Day Janitors</v>
      </c>
      <c r="B48" s="86"/>
      <c r="C48" s="86"/>
      <c r="D48" s="86"/>
      <c r="E48" s="86"/>
      <c r="F48" s="17">
        <f>SUM(B48:E48)</f>
        <v>0</v>
      </c>
    </row>
    <row r="49" spans="1:6" ht="15" thickBot="1" x14ac:dyDescent="0.35">
      <c r="A49" s="7" t="s">
        <v>12</v>
      </c>
      <c r="B49" s="24">
        <f t="shared" ref="B49:F49" si="7">SUM(B44:B48)</f>
        <v>0</v>
      </c>
      <c r="C49" s="19">
        <f t="shared" si="7"/>
        <v>0</v>
      </c>
      <c r="D49" s="19">
        <f t="shared" si="7"/>
        <v>0</v>
      </c>
      <c r="E49" s="19">
        <f t="shared" si="7"/>
        <v>0</v>
      </c>
      <c r="F49" s="25">
        <f t="shared" si="7"/>
        <v>0</v>
      </c>
    </row>
    <row r="50" spans="1:6" ht="15" thickBot="1" x14ac:dyDescent="0.35">
      <c r="A50" s="22"/>
      <c r="B50" s="22"/>
      <c r="C50" s="26"/>
      <c r="D50" s="26"/>
      <c r="E50" s="26"/>
    </row>
    <row r="51" spans="1:6" ht="29.4" thickBot="1" x14ac:dyDescent="0.35">
      <c r="A51" s="64" t="s">
        <v>29</v>
      </c>
      <c r="B51" s="64" t="str">
        <f t="shared" ref="B51:E51" si="8">B12</f>
        <v>Moulsham Street Campus</v>
      </c>
      <c r="C51" s="64" t="str">
        <f t="shared" si="8"/>
        <v>Princes Road Campus</v>
      </c>
      <c r="D51" s="64" t="str">
        <f t="shared" si="8"/>
        <v>Dovedale Nursery</v>
      </c>
      <c r="E51" s="64" t="str">
        <f t="shared" si="8"/>
        <v>Dovedale Sports Centre</v>
      </c>
      <c r="F51" s="65" t="s">
        <v>0</v>
      </c>
    </row>
    <row r="52" spans="1:6" ht="15" thickBot="1" x14ac:dyDescent="0.35">
      <c r="A52" s="8" t="str">
        <f>A13</f>
        <v>Site Manager</v>
      </c>
      <c r="B52" s="90"/>
      <c r="C52" s="86"/>
      <c r="D52" s="86"/>
      <c r="E52" s="86"/>
      <c r="F52" s="17">
        <f>SUM(B52:E52)</f>
        <v>0</v>
      </c>
    </row>
    <row r="53" spans="1:6" ht="15" thickBot="1" x14ac:dyDescent="0.35">
      <c r="A53" s="8" t="str">
        <f>A14</f>
        <v>Non Working Supervisors</v>
      </c>
      <c r="B53" s="90"/>
      <c r="C53" s="86"/>
      <c r="D53" s="86"/>
      <c r="E53" s="86"/>
      <c r="F53" s="17">
        <f>SUM(B53:E53)</f>
        <v>0</v>
      </c>
    </row>
    <row r="54" spans="1:6" ht="15" thickBot="1" x14ac:dyDescent="0.35">
      <c r="A54" s="8" t="str">
        <f>A15</f>
        <v>Working Supervisors</v>
      </c>
      <c r="B54" s="90"/>
      <c r="C54" s="86"/>
      <c r="D54" s="86"/>
      <c r="E54" s="86"/>
      <c r="F54" s="17">
        <f>SUM(B54:E54)</f>
        <v>0</v>
      </c>
    </row>
    <row r="55" spans="1:6" ht="15" thickBot="1" x14ac:dyDescent="0.35">
      <c r="A55" s="8" t="str">
        <f>A16</f>
        <v>Cleaning Operatives</v>
      </c>
      <c r="B55" s="90"/>
      <c r="C55" s="86"/>
      <c r="D55" s="86"/>
      <c r="E55" s="86"/>
      <c r="F55" s="17">
        <f>SUM(B55:E55)</f>
        <v>0</v>
      </c>
    </row>
    <row r="56" spans="1:6" ht="15" thickBot="1" x14ac:dyDescent="0.35">
      <c r="A56" s="8" t="str">
        <f>A17</f>
        <v>Day Janitors</v>
      </c>
      <c r="B56" s="90"/>
      <c r="C56" s="86"/>
      <c r="D56" s="86"/>
      <c r="E56" s="86"/>
      <c r="F56" s="17">
        <f>SUM(B56:E56)</f>
        <v>0</v>
      </c>
    </row>
    <row r="57" spans="1:6" ht="15" thickBot="1" x14ac:dyDescent="0.35">
      <c r="A57" s="7" t="s">
        <v>0</v>
      </c>
      <c r="B57" s="27">
        <f t="shared" ref="B57:F57" si="9">SUM(B52:B56)</f>
        <v>0</v>
      </c>
      <c r="C57" s="24">
        <f t="shared" si="9"/>
        <v>0</v>
      </c>
      <c r="D57" s="24">
        <f t="shared" si="9"/>
        <v>0</v>
      </c>
      <c r="E57" s="24">
        <f t="shared" si="9"/>
        <v>0</v>
      </c>
      <c r="F57" s="20">
        <f t="shared" si="9"/>
        <v>0</v>
      </c>
    </row>
    <row r="58" spans="1:6" ht="15" thickBot="1" x14ac:dyDescent="0.35">
      <c r="A58" s="22"/>
      <c r="B58" s="22"/>
      <c r="C58" s="28"/>
      <c r="D58" s="22"/>
      <c r="E58" s="22"/>
    </row>
    <row r="59" spans="1:6" ht="29.4" thickBot="1" x14ac:dyDescent="0.35">
      <c r="A59" s="64" t="s">
        <v>31</v>
      </c>
      <c r="B59" s="66" t="str">
        <f t="shared" ref="B59:E59" si="10">B12</f>
        <v>Moulsham Street Campus</v>
      </c>
      <c r="C59" s="64" t="str">
        <f t="shared" si="10"/>
        <v>Princes Road Campus</v>
      </c>
      <c r="D59" s="64" t="str">
        <f t="shared" si="10"/>
        <v>Dovedale Nursery</v>
      </c>
      <c r="E59" s="64" t="str">
        <f t="shared" si="10"/>
        <v>Dovedale Sports Centre</v>
      </c>
      <c r="F59" s="65" t="s">
        <v>0</v>
      </c>
    </row>
    <row r="60" spans="1:6" ht="15" thickBot="1" x14ac:dyDescent="0.35">
      <c r="A60" s="8" t="str">
        <f>A13</f>
        <v>Site Manager</v>
      </c>
      <c r="B60" s="91"/>
      <c r="C60" s="92"/>
      <c r="D60" s="92"/>
      <c r="E60" s="92"/>
      <c r="F60" s="30">
        <f>SUM(B60:E60)</f>
        <v>0</v>
      </c>
    </row>
    <row r="61" spans="1:6" ht="15" thickBot="1" x14ac:dyDescent="0.35">
      <c r="A61" s="8" t="str">
        <f>A14</f>
        <v>Non Working Supervisors</v>
      </c>
      <c r="B61" s="91"/>
      <c r="C61" s="93"/>
      <c r="D61" s="93"/>
      <c r="E61" s="93"/>
      <c r="F61" s="30">
        <f>SUM(B61:E61)</f>
        <v>0</v>
      </c>
    </row>
    <row r="62" spans="1:6" ht="15" thickBot="1" x14ac:dyDescent="0.35">
      <c r="A62" s="8" t="str">
        <f>A15</f>
        <v>Working Supervisors</v>
      </c>
      <c r="B62" s="91"/>
      <c r="C62" s="93"/>
      <c r="D62" s="93"/>
      <c r="E62" s="93"/>
      <c r="F62" s="30">
        <f>SUM(B62:E62)</f>
        <v>0</v>
      </c>
    </row>
    <row r="63" spans="1:6" ht="15" thickBot="1" x14ac:dyDescent="0.35">
      <c r="A63" s="8" t="str">
        <f>A16</f>
        <v>Cleaning Operatives</v>
      </c>
      <c r="B63" s="91"/>
      <c r="C63" s="93"/>
      <c r="D63" s="93"/>
      <c r="E63" s="93"/>
      <c r="F63" s="30">
        <f>SUM(B63:E63)</f>
        <v>0</v>
      </c>
    </row>
    <row r="64" spans="1:6" ht="15" thickBot="1" x14ac:dyDescent="0.35">
      <c r="A64" s="8" t="str">
        <f>A17</f>
        <v>Day Janitors</v>
      </c>
      <c r="B64" s="91"/>
      <c r="C64" s="93"/>
      <c r="D64" s="93"/>
      <c r="E64" s="93"/>
      <c r="F64" s="30">
        <f>SUM(B64:E64)</f>
        <v>0</v>
      </c>
    </row>
    <row r="65" spans="1:6" ht="15" thickBot="1" x14ac:dyDescent="0.35">
      <c r="A65" s="7" t="s">
        <v>0</v>
      </c>
      <c r="B65" s="29">
        <f t="shared" ref="B65:F65" si="11">SUM(B60:B64)</f>
        <v>0</v>
      </c>
      <c r="C65" s="31">
        <f t="shared" si="11"/>
        <v>0</v>
      </c>
      <c r="D65" s="31">
        <f t="shared" si="11"/>
        <v>0</v>
      </c>
      <c r="E65" s="31">
        <f t="shared" si="11"/>
        <v>0</v>
      </c>
      <c r="F65" s="32">
        <f t="shared" si="11"/>
        <v>0</v>
      </c>
    </row>
    <row r="66" spans="1:6" ht="15" thickBot="1" x14ac:dyDescent="0.35">
      <c r="A66" s="11"/>
      <c r="B66" s="12"/>
      <c r="C66" s="12"/>
      <c r="D66" s="12"/>
      <c r="E66" s="33"/>
    </row>
    <row r="67" spans="1:6" ht="29.4" thickBot="1" x14ac:dyDescent="0.35">
      <c r="A67" s="63" t="s">
        <v>26</v>
      </c>
      <c r="B67" s="65" t="str">
        <f t="shared" ref="B67:E67" si="12">B12</f>
        <v>Moulsham Street Campus</v>
      </c>
      <c r="C67" s="64" t="str">
        <f t="shared" si="12"/>
        <v>Princes Road Campus</v>
      </c>
      <c r="D67" s="64" t="str">
        <f t="shared" si="12"/>
        <v>Dovedale Nursery</v>
      </c>
      <c r="E67" s="64" t="str">
        <f t="shared" si="12"/>
        <v>Dovedale Sports Centre</v>
      </c>
      <c r="F67" s="65" t="s">
        <v>0</v>
      </c>
    </row>
    <row r="68" spans="1:6" ht="15" thickBot="1" x14ac:dyDescent="0.35">
      <c r="A68" s="6" t="str">
        <f>A13</f>
        <v>Site Manager</v>
      </c>
      <c r="B68" s="94"/>
      <c r="C68" s="87"/>
      <c r="D68" s="87"/>
      <c r="E68" s="87"/>
      <c r="F68" s="17">
        <f>SUM(B68:E68)</f>
        <v>0</v>
      </c>
    </row>
    <row r="69" spans="1:6" ht="15" thickBot="1" x14ac:dyDescent="0.35">
      <c r="A69" s="6" t="str">
        <f>A14</f>
        <v>Non Working Supervisors</v>
      </c>
      <c r="B69" s="94"/>
      <c r="C69" s="87"/>
      <c r="D69" s="87"/>
      <c r="E69" s="87"/>
      <c r="F69" s="17">
        <f>SUM(B69:E69)</f>
        <v>0</v>
      </c>
    </row>
    <row r="70" spans="1:6" ht="15" thickBot="1" x14ac:dyDescent="0.35">
      <c r="A70" s="18" t="str">
        <f>A15</f>
        <v>Working Supervisors</v>
      </c>
      <c r="B70" s="94"/>
      <c r="C70" s="87"/>
      <c r="D70" s="87"/>
      <c r="E70" s="87"/>
      <c r="F70" s="17">
        <f>SUM(B70:E70)</f>
        <v>0</v>
      </c>
    </row>
    <row r="71" spans="1:6" ht="15" thickBot="1" x14ac:dyDescent="0.35">
      <c r="A71" s="6" t="str">
        <f>A16</f>
        <v>Cleaning Operatives</v>
      </c>
      <c r="B71" s="94"/>
      <c r="C71" s="87"/>
      <c r="D71" s="87"/>
      <c r="E71" s="87"/>
      <c r="F71" s="17">
        <f>SUM(B71:E71)</f>
        <v>0</v>
      </c>
    </row>
    <row r="72" spans="1:6" ht="15" thickBot="1" x14ac:dyDescent="0.35">
      <c r="A72" s="6" t="str">
        <f>A17</f>
        <v>Day Janitors</v>
      </c>
      <c r="B72" s="94"/>
      <c r="C72" s="87"/>
      <c r="D72" s="87"/>
      <c r="E72" s="87"/>
      <c r="F72" s="17">
        <f>SUM(B72:E72)</f>
        <v>0</v>
      </c>
    </row>
    <row r="73" spans="1:6" ht="15" thickBot="1" x14ac:dyDescent="0.35">
      <c r="A73" s="10" t="s">
        <v>0</v>
      </c>
      <c r="B73" s="24">
        <f t="shared" ref="B73:F73" si="13">SUM(B68:B72)</f>
        <v>0</v>
      </c>
      <c r="C73" s="19">
        <f t="shared" si="13"/>
        <v>0</v>
      </c>
      <c r="D73" s="19">
        <f t="shared" si="13"/>
        <v>0</v>
      </c>
      <c r="E73" s="19">
        <f t="shared" si="13"/>
        <v>0</v>
      </c>
      <c r="F73" s="20">
        <f t="shared" si="13"/>
        <v>0</v>
      </c>
    </row>
    <row r="75" spans="1:6" x14ac:dyDescent="0.3">
      <c r="A75" s="110" t="s">
        <v>11</v>
      </c>
      <c r="B75" s="110"/>
    </row>
    <row r="76" spans="1:6" ht="15" thickBot="1" x14ac:dyDescent="0.35">
      <c r="A76" s="34"/>
    </row>
    <row r="77" spans="1:6" ht="29.4" thickBot="1" x14ac:dyDescent="0.35">
      <c r="A77" s="67"/>
      <c r="B77" s="64" t="str">
        <f t="shared" ref="B77:F77" si="14">B67</f>
        <v>Moulsham Street Campus</v>
      </c>
      <c r="C77" s="64" t="str">
        <f t="shared" si="14"/>
        <v>Princes Road Campus</v>
      </c>
      <c r="D77" s="64" t="str">
        <f t="shared" si="14"/>
        <v>Dovedale Nursery</v>
      </c>
      <c r="E77" s="64" t="str">
        <f t="shared" si="14"/>
        <v>Dovedale Sports Centre</v>
      </c>
      <c r="F77" s="68" t="str">
        <f t="shared" si="14"/>
        <v>Total</v>
      </c>
    </row>
    <row r="78" spans="1:6" ht="46.95" customHeight="1" thickBot="1" x14ac:dyDescent="0.35">
      <c r="A78" s="69"/>
      <c r="B78" s="70" t="s">
        <v>3</v>
      </c>
      <c r="C78" s="70" t="s">
        <v>3</v>
      </c>
      <c r="D78" s="70" t="s">
        <v>3</v>
      </c>
      <c r="E78" s="70" t="s">
        <v>3</v>
      </c>
      <c r="F78" s="70" t="s">
        <v>3</v>
      </c>
    </row>
    <row r="79" spans="1:6" ht="29.4" thickBot="1" x14ac:dyDescent="0.35">
      <c r="A79" s="35" t="s">
        <v>40</v>
      </c>
      <c r="B79" s="36">
        <f t="shared" ref="B79:F79" si="15">B73</f>
        <v>0</v>
      </c>
      <c r="C79" s="36">
        <f t="shared" si="15"/>
        <v>0</v>
      </c>
      <c r="D79" s="36">
        <f t="shared" si="15"/>
        <v>0</v>
      </c>
      <c r="E79" s="36">
        <f t="shared" si="15"/>
        <v>0</v>
      </c>
      <c r="F79" s="37">
        <f t="shared" si="15"/>
        <v>0</v>
      </c>
    </row>
    <row r="80" spans="1:6" ht="15" thickBot="1" x14ac:dyDescent="0.35">
      <c r="A80" s="35" t="s">
        <v>16</v>
      </c>
      <c r="B80" s="95"/>
      <c r="C80" s="95"/>
      <c r="D80" s="95"/>
      <c r="E80" s="95"/>
      <c r="F80" s="37">
        <f t="shared" ref="F80:F87" si="16">SUM(B80:E80)</f>
        <v>0</v>
      </c>
    </row>
    <row r="81" spans="1:6" ht="15" thickBot="1" x14ac:dyDescent="0.35">
      <c r="A81" s="35" t="s">
        <v>4</v>
      </c>
      <c r="B81" s="95"/>
      <c r="C81" s="95"/>
      <c r="D81" s="95"/>
      <c r="E81" s="95"/>
      <c r="F81" s="37">
        <f t="shared" si="16"/>
        <v>0</v>
      </c>
    </row>
    <row r="82" spans="1:6" ht="15" thickBot="1" x14ac:dyDescent="0.35">
      <c r="A82" s="35" t="s">
        <v>5</v>
      </c>
      <c r="B82" s="95"/>
      <c r="C82" s="95"/>
      <c r="D82" s="95"/>
      <c r="E82" s="95"/>
      <c r="F82" s="37">
        <f t="shared" si="16"/>
        <v>0</v>
      </c>
    </row>
    <row r="83" spans="1:6" ht="15" thickBot="1" x14ac:dyDescent="0.35">
      <c r="A83" s="35" t="s">
        <v>6</v>
      </c>
      <c r="B83" s="95"/>
      <c r="C83" s="95"/>
      <c r="D83" s="95"/>
      <c r="E83" s="95"/>
      <c r="F83" s="37">
        <f t="shared" si="16"/>
        <v>0</v>
      </c>
    </row>
    <row r="84" spans="1:6" ht="15" thickBot="1" x14ac:dyDescent="0.35">
      <c r="A84" s="35" t="s">
        <v>47</v>
      </c>
      <c r="B84" s="95"/>
      <c r="C84" s="95"/>
      <c r="D84" s="95"/>
      <c r="E84" s="95"/>
      <c r="F84" s="37">
        <f t="shared" si="16"/>
        <v>0</v>
      </c>
    </row>
    <row r="85" spans="1:6" ht="29.4" thickBot="1" x14ac:dyDescent="0.35">
      <c r="A85" s="35" t="s">
        <v>27</v>
      </c>
      <c r="B85" s="95"/>
      <c r="C85" s="95"/>
      <c r="D85" s="95"/>
      <c r="E85" s="95"/>
      <c r="F85" s="37">
        <f t="shared" si="16"/>
        <v>0</v>
      </c>
    </row>
    <row r="86" spans="1:6" ht="15" thickBot="1" x14ac:dyDescent="0.35">
      <c r="A86" s="35" t="s">
        <v>54</v>
      </c>
      <c r="B86" s="36">
        <f t="shared" ref="B86:E86" si="17">B104</f>
        <v>0</v>
      </c>
      <c r="C86" s="36">
        <f>C104</f>
        <v>0</v>
      </c>
      <c r="D86" s="36">
        <f>D104</f>
        <v>0</v>
      </c>
      <c r="E86" s="36">
        <f t="shared" si="17"/>
        <v>0</v>
      </c>
      <c r="F86" s="37">
        <f t="shared" si="16"/>
        <v>0</v>
      </c>
    </row>
    <row r="87" spans="1:6" ht="15" thickBot="1" x14ac:dyDescent="0.35">
      <c r="A87" s="52" t="s">
        <v>55</v>
      </c>
      <c r="B87" s="36">
        <f t="shared" ref="B87:E87" si="18">B113</f>
        <v>0</v>
      </c>
      <c r="C87" s="36">
        <f t="shared" si="18"/>
        <v>0</v>
      </c>
      <c r="D87" s="36">
        <f t="shared" si="18"/>
        <v>0</v>
      </c>
      <c r="E87" s="36">
        <f t="shared" si="18"/>
        <v>0</v>
      </c>
      <c r="F87" s="37">
        <f t="shared" si="16"/>
        <v>0</v>
      </c>
    </row>
    <row r="88" spans="1:6" ht="15" thickBot="1" x14ac:dyDescent="0.35">
      <c r="A88" s="55" t="s">
        <v>7</v>
      </c>
      <c r="B88" s="53">
        <f t="shared" ref="B88:F88" si="19">SUM(B79:B87)</f>
        <v>0</v>
      </c>
      <c r="C88" s="53">
        <f t="shared" si="19"/>
        <v>0</v>
      </c>
      <c r="D88" s="53">
        <f t="shared" si="19"/>
        <v>0</v>
      </c>
      <c r="E88" s="53">
        <f t="shared" si="19"/>
        <v>0</v>
      </c>
      <c r="F88" s="53">
        <f t="shared" si="19"/>
        <v>0</v>
      </c>
    </row>
    <row r="89" spans="1:6" ht="15" thickBot="1" x14ac:dyDescent="0.35">
      <c r="A89" s="47"/>
      <c r="B89" s="47"/>
      <c r="C89" s="47"/>
      <c r="D89" s="47"/>
      <c r="E89" s="47"/>
      <c r="F89" s="47"/>
    </row>
    <row r="90" spans="1:6" ht="15" thickBot="1" x14ac:dyDescent="0.35">
      <c r="A90" s="38" t="s">
        <v>15</v>
      </c>
      <c r="B90" s="95"/>
      <c r="C90" s="95"/>
      <c r="D90" s="95"/>
      <c r="E90" s="95"/>
      <c r="F90" s="37">
        <f>SUM(B90:E90)</f>
        <v>0</v>
      </c>
    </row>
    <row r="91" spans="1:6" ht="15" thickBot="1" x14ac:dyDescent="0.35">
      <c r="A91" s="39" t="s">
        <v>14</v>
      </c>
      <c r="B91" s="96"/>
      <c r="C91" s="96"/>
      <c r="D91" s="96"/>
      <c r="E91" s="96"/>
      <c r="F91" s="41">
        <f>SUM(B91:E91)</f>
        <v>0</v>
      </c>
    </row>
    <row r="92" spans="1:6" ht="15" thickBot="1" x14ac:dyDescent="0.35">
      <c r="A92" s="40" t="s">
        <v>48</v>
      </c>
      <c r="B92" s="54">
        <f>SUM(B88+B90+B91)</f>
        <v>0</v>
      </c>
      <c r="C92" s="54">
        <f t="shared" ref="C92:F92" si="20">SUM(C88+C90+C91)</f>
        <v>0</v>
      </c>
      <c r="D92" s="54">
        <f t="shared" si="20"/>
        <v>0</v>
      </c>
      <c r="E92" s="54">
        <f t="shared" si="20"/>
        <v>0</v>
      </c>
      <c r="F92" s="54">
        <f t="shared" si="20"/>
        <v>0</v>
      </c>
    </row>
    <row r="93" spans="1:6" x14ac:dyDescent="0.3">
      <c r="A93" s="42"/>
      <c r="B93" s="42"/>
      <c r="C93" s="43"/>
      <c r="D93" s="43"/>
    </row>
    <row r="94" spans="1:6" x14ac:dyDescent="0.3">
      <c r="A94" s="110" t="s">
        <v>50</v>
      </c>
      <c r="B94" s="110"/>
    </row>
    <row r="95" spans="1:6" ht="15" thickBot="1" x14ac:dyDescent="0.35"/>
    <row r="96" spans="1:6" s="76" customFormat="1" ht="29.4" thickBot="1" x14ac:dyDescent="0.3">
      <c r="A96" s="75"/>
      <c r="B96" s="64" t="str">
        <f t="shared" ref="B96:F96" si="21">B77</f>
        <v>Moulsham Street Campus</v>
      </c>
      <c r="C96" s="64" t="str">
        <f t="shared" si="21"/>
        <v>Princes Road Campus</v>
      </c>
      <c r="D96" s="64" t="str">
        <f t="shared" si="21"/>
        <v>Dovedale Nursery</v>
      </c>
      <c r="E96" s="64" t="str">
        <f t="shared" si="21"/>
        <v>Dovedale Sports Centre</v>
      </c>
      <c r="F96" s="64" t="str">
        <f t="shared" si="21"/>
        <v>Total</v>
      </c>
    </row>
    <row r="97" spans="1:6" ht="43.8" thickBot="1" x14ac:dyDescent="0.35">
      <c r="A97" s="63" t="s">
        <v>8</v>
      </c>
      <c r="B97" s="64" t="s">
        <v>9</v>
      </c>
      <c r="C97" s="64" t="s">
        <v>9</v>
      </c>
      <c r="D97" s="64" t="s">
        <v>9</v>
      </c>
      <c r="E97" s="64" t="s">
        <v>9</v>
      </c>
      <c r="F97" s="64" t="s">
        <v>9</v>
      </c>
    </row>
    <row r="98" spans="1:6" ht="15" thickBot="1" x14ac:dyDescent="0.35">
      <c r="A98" s="97"/>
      <c r="B98" s="95"/>
      <c r="C98" s="95"/>
      <c r="D98" s="95"/>
      <c r="E98" s="95"/>
      <c r="F98" s="36">
        <f t="shared" ref="F98:F103" si="22">SUM(B98:E98)</f>
        <v>0</v>
      </c>
    </row>
    <row r="99" spans="1:6" ht="15" thickBot="1" x14ac:dyDescent="0.35">
      <c r="A99" s="97"/>
      <c r="B99" s="95"/>
      <c r="C99" s="95"/>
      <c r="D99" s="95"/>
      <c r="E99" s="95"/>
      <c r="F99" s="36">
        <f t="shared" si="22"/>
        <v>0</v>
      </c>
    </row>
    <row r="100" spans="1:6" ht="15" thickBot="1" x14ac:dyDescent="0.35">
      <c r="A100" s="97"/>
      <c r="B100" s="95"/>
      <c r="C100" s="95"/>
      <c r="D100" s="95"/>
      <c r="E100" s="95"/>
      <c r="F100" s="36">
        <f t="shared" si="22"/>
        <v>0</v>
      </c>
    </row>
    <row r="101" spans="1:6" ht="15" thickBot="1" x14ac:dyDescent="0.35">
      <c r="A101" s="97"/>
      <c r="B101" s="95"/>
      <c r="C101" s="95"/>
      <c r="D101" s="95"/>
      <c r="E101" s="95"/>
      <c r="F101" s="36">
        <f t="shared" si="22"/>
        <v>0</v>
      </c>
    </row>
    <row r="102" spans="1:6" ht="15" thickBot="1" x14ac:dyDescent="0.35">
      <c r="A102" s="97"/>
      <c r="B102" s="95"/>
      <c r="C102" s="95"/>
      <c r="D102" s="95"/>
      <c r="E102" s="95"/>
      <c r="F102" s="36">
        <f t="shared" si="22"/>
        <v>0</v>
      </c>
    </row>
    <row r="103" spans="1:6" ht="15" thickBot="1" x14ac:dyDescent="0.35">
      <c r="A103" s="97"/>
      <c r="B103" s="95"/>
      <c r="C103" s="95"/>
      <c r="D103" s="95"/>
      <c r="E103" s="95"/>
      <c r="F103" s="36">
        <f t="shared" si="22"/>
        <v>0</v>
      </c>
    </row>
    <row r="104" spans="1:6" ht="15" thickBot="1" x14ac:dyDescent="0.35">
      <c r="A104" s="45" t="s">
        <v>13</v>
      </c>
      <c r="B104" s="46">
        <f>SUM(B98:B103)</f>
        <v>0</v>
      </c>
      <c r="C104" s="46">
        <f>SUM(C98:C103)</f>
        <v>0</v>
      </c>
      <c r="D104" s="46">
        <f>SUM(D98:D103)</f>
        <v>0</v>
      </c>
      <c r="E104" s="46">
        <f>SUM(E98:E103)</f>
        <v>0</v>
      </c>
      <c r="F104" s="46">
        <f>SUM(F98:F103)</f>
        <v>0</v>
      </c>
    </row>
    <row r="106" spans="1:6" x14ac:dyDescent="0.3">
      <c r="A106" s="5" t="s">
        <v>51</v>
      </c>
    </row>
    <row r="107" spans="1:6" ht="15" thickBot="1" x14ac:dyDescent="0.35"/>
    <row r="108" spans="1:6" s="76" customFormat="1" ht="29.4" thickBot="1" x14ac:dyDescent="0.3">
      <c r="A108" s="75"/>
      <c r="B108" s="64" t="str">
        <f>B77</f>
        <v>Moulsham Street Campus</v>
      </c>
      <c r="C108" s="64" t="str">
        <f>C77</f>
        <v>Princes Road Campus</v>
      </c>
      <c r="D108" s="64" t="str">
        <f>D77</f>
        <v>Dovedale Nursery</v>
      </c>
      <c r="E108" s="64" t="str">
        <f>E77</f>
        <v>Dovedale Sports Centre</v>
      </c>
      <c r="F108" s="64" t="str">
        <f>F77</f>
        <v>Total</v>
      </c>
    </row>
    <row r="109" spans="1:6" ht="43.8" thickBot="1" x14ac:dyDescent="0.35">
      <c r="A109" s="71" t="s">
        <v>8</v>
      </c>
      <c r="B109" s="64" t="s">
        <v>9</v>
      </c>
      <c r="C109" s="64" t="s">
        <v>9</v>
      </c>
      <c r="D109" s="64" t="s">
        <v>9</v>
      </c>
      <c r="E109" s="64" t="s">
        <v>9</v>
      </c>
      <c r="F109" s="64" t="s">
        <v>9</v>
      </c>
    </row>
    <row r="110" spans="1:6" ht="29.4" thickBot="1" x14ac:dyDescent="0.35">
      <c r="A110" s="60" t="s">
        <v>34</v>
      </c>
      <c r="B110" s="98"/>
      <c r="C110" s="98"/>
      <c r="D110" s="98"/>
      <c r="E110" s="98"/>
      <c r="F110" s="30">
        <f>SUM(B110:E110)</f>
        <v>0</v>
      </c>
    </row>
    <row r="111" spans="1:6" ht="15" thickBot="1" x14ac:dyDescent="0.35">
      <c r="A111" s="9" t="s">
        <v>32</v>
      </c>
      <c r="B111" s="98"/>
      <c r="C111" s="98"/>
      <c r="D111" s="98"/>
      <c r="E111" s="98"/>
      <c r="F111" s="30">
        <f>SUM(B111:E111)</f>
        <v>0</v>
      </c>
    </row>
    <row r="112" spans="1:6" ht="15" thickBot="1" x14ac:dyDescent="0.35">
      <c r="A112" s="9" t="s">
        <v>33</v>
      </c>
      <c r="B112" s="98"/>
      <c r="C112" s="98"/>
      <c r="D112" s="98"/>
      <c r="E112" s="98"/>
      <c r="F112" s="30">
        <f>SUM(B112:E112)</f>
        <v>0</v>
      </c>
    </row>
    <row r="113" spans="1:6" ht="15" thickBot="1" x14ac:dyDescent="0.35">
      <c r="A113" s="16" t="s">
        <v>0</v>
      </c>
      <c r="B113" s="32">
        <f t="shared" ref="B113:F113" si="23">SUM(B110:B112)</f>
        <v>0</v>
      </c>
      <c r="C113" s="32">
        <f t="shared" si="23"/>
        <v>0</v>
      </c>
      <c r="D113" s="32">
        <f t="shared" si="23"/>
        <v>0</v>
      </c>
      <c r="E113" s="32">
        <f t="shared" si="23"/>
        <v>0</v>
      </c>
      <c r="F113" s="32">
        <f t="shared" si="23"/>
        <v>0</v>
      </c>
    </row>
    <row r="114" spans="1:6" x14ac:dyDescent="0.3">
      <c r="A114" s="2"/>
      <c r="B114" s="4"/>
    </row>
    <row r="115" spans="1:6" x14ac:dyDescent="0.3">
      <c r="A115" s="21" t="s">
        <v>52</v>
      </c>
    </row>
    <row r="116" spans="1:6" ht="15" thickBot="1" x14ac:dyDescent="0.35">
      <c r="A116" s="21"/>
    </row>
    <row r="117" spans="1:6" ht="15" thickBot="1" x14ac:dyDescent="0.35">
      <c r="A117" s="72" t="s">
        <v>41</v>
      </c>
      <c r="B117" s="72" t="s">
        <v>42</v>
      </c>
    </row>
    <row r="118" spans="1:6" ht="15" thickBot="1" x14ac:dyDescent="0.35">
      <c r="A118" s="8" t="s">
        <v>23</v>
      </c>
      <c r="B118" s="99"/>
    </row>
    <row r="119" spans="1:6" ht="15" thickBot="1" x14ac:dyDescent="0.35">
      <c r="A119" s="8" t="s">
        <v>24</v>
      </c>
      <c r="B119" s="99"/>
    </row>
    <row r="120" spans="1:6" x14ac:dyDescent="0.3">
      <c r="A120" s="12"/>
      <c r="B120" s="44"/>
    </row>
    <row r="121" spans="1:6" x14ac:dyDescent="0.3">
      <c r="A121" s="61" t="s">
        <v>53</v>
      </c>
      <c r="B121" s="22"/>
      <c r="C121" s="48"/>
      <c r="D121" s="49"/>
    </row>
    <row r="122" spans="1:6" ht="15" thickBot="1" x14ac:dyDescent="0.35">
      <c r="A122" s="61"/>
      <c r="B122" s="22"/>
      <c r="C122" s="48"/>
      <c r="D122" s="49"/>
    </row>
    <row r="123" spans="1:6" s="76" customFormat="1" ht="29.4" thickBot="1" x14ac:dyDescent="0.3">
      <c r="A123" s="75"/>
      <c r="B123" s="64" t="str">
        <f>B12</f>
        <v>Moulsham Street Campus</v>
      </c>
      <c r="C123" s="64" t="str">
        <f>C12</f>
        <v>Princes Road Campus</v>
      </c>
      <c r="D123" s="64" t="str">
        <f>D12</f>
        <v>Dovedale Nursery</v>
      </c>
      <c r="E123" s="64" t="str">
        <f>E12</f>
        <v>Dovedale Sports Centre</v>
      </c>
      <c r="F123" s="64" t="str">
        <f>F12</f>
        <v>Total</v>
      </c>
    </row>
    <row r="124" spans="1:6" ht="43.8" thickBot="1" x14ac:dyDescent="0.35">
      <c r="A124" s="65" t="s">
        <v>49</v>
      </c>
      <c r="B124" s="64" t="s">
        <v>9</v>
      </c>
      <c r="C124" s="64" t="s">
        <v>9</v>
      </c>
      <c r="D124" s="64" t="s">
        <v>9</v>
      </c>
      <c r="E124" s="64" t="s">
        <v>9</v>
      </c>
      <c r="F124" s="64" t="s">
        <v>9</v>
      </c>
    </row>
    <row r="125" spans="1:6" ht="15" thickBot="1" x14ac:dyDescent="0.35">
      <c r="A125" s="8">
        <v>1</v>
      </c>
      <c r="B125" s="58">
        <f>B92</f>
        <v>0</v>
      </c>
      <c r="C125" s="58">
        <f>C92</f>
        <v>0</v>
      </c>
      <c r="D125" s="58">
        <f>D92</f>
        <v>0</v>
      </c>
      <c r="E125" s="58">
        <f>E92</f>
        <v>0</v>
      </c>
      <c r="F125" s="58">
        <f>F92</f>
        <v>0</v>
      </c>
    </row>
    <row r="126" spans="1:6" ht="15" thickBot="1" x14ac:dyDescent="0.35">
      <c r="A126" s="56">
        <v>2</v>
      </c>
      <c r="B126" s="58">
        <f>B125+(B125*$B$118)</f>
        <v>0</v>
      </c>
      <c r="C126" s="58">
        <f t="shared" ref="C126:E126" si="24">C125+(C125*$B$118)</f>
        <v>0</v>
      </c>
      <c r="D126" s="58">
        <f t="shared" si="24"/>
        <v>0</v>
      </c>
      <c r="E126" s="58">
        <f t="shared" si="24"/>
        <v>0</v>
      </c>
      <c r="F126" s="58">
        <f>F125+(F125*$B$118)</f>
        <v>0</v>
      </c>
    </row>
    <row r="127" spans="1:6" ht="15" thickBot="1" x14ac:dyDescent="0.35">
      <c r="A127" s="56">
        <v>3</v>
      </c>
      <c r="B127" s="58">
        <f>B126+(B126*$B$119)</f>
        <v>0</v>
      </c>
      <c r="C127" s="58">
        <f t="shared" ref="C127:E127" si="25">C126+(C126*$B$119)</f>
        <v>0</v>
      </c>
      <c r="D127" s="58">
        <f t="shared" si="25"/>
        <v>0</v>
      </c>
      <c r="E127" s="58">
        <f t="shared" si="25"/>
        <v>0</v>
      </c>
      <c r="F127" s="58">
        <v>0</v>
      </c>
    </row>
    <row r="128" spans="1:6" ht="15" thickBot="1" x14ac:dyDescent="0.35">
      <c r="A128" s="57" t="s">
        <v>0</v>
      </c>
      <c r="B128" s="59">
        <f t="shared" ref="B128:F128" si="26">SUM(B125:B127)</f>
        <v>0</v>
      </c>
      <c r="C128" s="59">
        <f t="shared" si="26"/>
        <v>0</v>
      </c>
      <c r="D128" s="59">
        <f>SUM(D125:D127)</f>
        <v>0</v>
      </c>
      <c r="E128" s="59">
        <f t="shared" si="26"/>
        <v>0</v>
      </c>
      <c r="F128" s="59">
        <f t="shared" si="26"/>
        <v>0</v>
      </c>
    </row>
    <row r="129" spans="1:2" x14ac:dyDescent="0.3">
      <c r="A129" s="12"/>
      <c r="B129" s="44"/>
    </row>
    <row r="130" spans="1:2" x14ac:dyDescent="0.3">
      <c r="A130" s="21" t="s">
        <v>79</v>
      </c>
    </row>
    <row r="131" spans="1:2" x14ac:dyDescent="0.3">
      <c r="A131" s="21"/>
    </row>
    <row r="132" spans="1:2" ht="15" thickBot="1" x14ac:dyDescent="0.35">
      <c r="A132" s="2" t="s">
        <v>17</v>
      </c>
    </row>
    <row r="133" spans="1:2" ht="15" thickBot="1" x14ac:dyDescent="0.35">
      <c r="A133" s="63"/>
      <c r="B133" s="64" t="s">
        <v>43</v>
      </c>
    </row>
    <row r="134" spans="1:2" ht="15" thickBot="1" x14ac:dyDescent="0.35">
      <c r="A134" s="64" t="s">
        <v>19</v>
      </c>
      <c r="B134" s="64" t="s">
        <v>20</v>
      </c>
    </row>
    <row r="135" spans="1:2" x14ac:dyDescent="0.3">
      <c r="A135" s="50" t="str">
        <f>A13</f>
        <v>Site Manager</v>
      </c>
      <c r="B135" s="100"/>
    </row>
    <row r="136" spans="1:2" x14ac:dyDescent="0.3">
      <c r="A136" s="51" t="str">
        <f>A14</f>
        <v>Non Working Supervisors</v>
      </c>
      <c r="B136" s="101"/>
    </row>
    <row r="137" spans="1:2" x14ac:dyDescent="0.3">
      <c r="A137" s="51" t="str">
        <f>A15</f>
        <v>Working Supervisors</v>
      </c>
      <c r="B137" s="101"/>
    </row>
    <row r="138" spans="1:2" x14ac:dyDescent="0.3">
      <c r="A138" s="51" t="str">
        <f>A16</f>
        <v>Cleaning Operatives</v>
      </c>
      <c r="B138" s="101"/>
    </row>
    <row r="139" spans="1:2" ht="15" thickBot="1" x14ac:dyDescent="0.35">
      <c r="A139" s="15" t="str">
        <f>A17</f>
        <v>Day Janitors</v>
      </c>
      <c r="B139" s="102"/>
    </row>
    <row r="140" spans="1:2" ht="15" thickBot="1" x14ac:dyDescent="0.35">
      <c r="A140" s="12"/>
      <c r="B140" s="26"/>
    </row>
    <row r="141" spans="1:2" ht="29.4" thickBot="1" x14ac:dyDescent="0.35">
      <c r="A141" s="63"/>
      <c r="B141" s="64" t="s">
        <v>18</v>
      </c>
    </row>
    <row r="142" spans="1:2" ht="15" thickBot="1" x14ac:dyDescent="0.35">
      <c r="A142" s="64" t="s">
        <v>19</v>
      </c>
      <c r="B142" s="64" t="s">
        <v>20</v>
      </c>
    </row>
    <row r="143" spans="1:2" x14ac:dyDescent="0.3">
      <c r="A143" s="50" t="str">
        <f>A13</f>
        <v>Site Manager</v>
      </c>
      <c r="B143" s="100"/>
    </row>
    <row r="144" spans="1:2" x14ac:dyDescent="0.3">
      <c r="A144" s="51" t="str">
        <f>A14</f>
        <v>Non Working Supervisors</v>
      </c>
      <c r="B144" s="101"/>
    </row>
    <row r="145" spans="1:2" x14ac:dyDescent="0.3">
      <c r="A145" s="51" t="str">
        <f>A15</f>
        <v>Working Supervisors</v>
      </c>
      <c r="B145" s="101"/>
    </row>
    <row r="146" spans="1:2" x14ac:dyDescent="0.3">
      <c r="A146" s="51" t="str">
        <f>A16</f>
        <v>Cleaning Operatives</v>
      </c>
      <c r="B146" s="101"/>
    </row>
    <row r="147" spans="1:2" ht="15" thickBot="1" x14ac:dyDescent="0.35">
      <c r="A147" s="15" t="str">
        <f>A17</f>
        <v>Day Janitors</v>
      </c>
      <c r="B147" s="102"/>
    </row>
    <row r="148" spans="1:2" ht="15" thickBot="1" x14ac:dyDescent="0.35">
      <c r="A148" s="21"/>
    </row>
    <row r="149" spans="1:2" ht="15" thickBot="1" x14ac:dyDescent="0.35">
      <c r="A149" s="63"/>
      <c r="B149" s="64" t="s">
        <v>44</v>
      </c>
    </row>
    <row r="150" spans="1:2" ht="15" thickBot="1" x14ac:dyDescent="0.35">
      <c r="A150" s="64" t="s">
        <v>19</v>
      </c>
      <c r="B150" s="64" t="s">
        <v>20</v>
      </c>
    </row>
    <row r="151" spans="1:2" x14ac:dyDescent="0.3">
      <c r="A151" s="50" t="str">
        <f>A13</f>
        <v>Site Manager</v>
      </c>
      <c r="B151" s="100"/>
    </row>
    <row r="152" spans="1:2" x14ac:dyDescent="0.3">
      <c r="A152" s="51" t="str">
        <f>A14</f>
        <v>Non Working Supervisors</v>
      </c>
      <c r="B152" s="101"/>
    </row>
    <row r="153" spans="1:2" x14ac:dyDescent="0.3">
      <c r="A153" s="51" t="str">
        <f>A15</f>
        <v>Working Supervisors</v>
      </c>
      <c r="B153" s="101"/>
    </row>
    <row r="154" spans="1:2" x14ac:dyDescent="0.3">
      <c r="A154" s="51" t="str">
        <f>A16</f>
        <v>Cleaning Operatives</v>
      </c>
      <c r="B154" s="101"/>
    </row>
    <row r="155" spans="1:2" ht="15" thickBot="1" x14ac:dyDescent="0.35">
      <c r="A155" s="15" t="str">
        <f>A17</f>
        <v>Day Janitors</v>
      </c>
      <c r="B155" s="102"/>
    </row>
    <row r="156" spans="1:2" x14ac:dyDescent="0.3">
      <c r="A156" s="12"/>
      <c r="B156" s="26"/>
    </row>
    <row r="157" spans="1:2" x14ac:dyDescent="0.3">
      <c r="A157" s="21" t="s">
        <v>80</v>
      </c>
    </row>
    <row r="158" spans="1:2" ht="15" thickBot="1" x14ac:dyDescent="0.35">
      <c r="A158" s="21"/>
    </row>
    <row r="159" spans="1:2" ht="58.2" thickBot="1" x14ac:dyDescent="0.35">
      <c r="A159" s="63" t="s">
        <v>10</v>
      </c>
      <c r="B159" s="64" t="s">
        <v>45</v>
      </c>
    </row>
    <row r="160" spans="1:2" ht="15" thickBot="1" x14ac:dyDescent="0.35">
      <c r="A160" s="8" t="str">
        <f>B12</f>
        <v>Moulsham Street Campus</v>
      </c>
      <c r="B160" s="103"/>
    </row>
    <row r="161" spans="1:6" ht="15" thickBot="1" x14ac:dyDescent="0.35">
      <c r="A161" s="8" t="str">
        <f>C12</f>
        <v>Princes Road Campus</v>
      </c>
      <c r="B161" s="104"/>
    </row>
    <row r="162" spans="1:6" ht="15" thickBot="1" x14ac:dyDescent="0.35">
      <c r="A162" s="8" t="str">
        <f>D12</f>
        <v>Dovedale Nursery</v>
      </c>
      <c r="B162" s="104"/>
    </row>
    <row r="163" spans="1:6" ht="15" thickBot="1" x14ac:dyDescent="0.35">
      <c r="A163" s="8" t="str">
        <f>E12</f>
        <v>Dovedale Sports Centre</v>
      </c>
      <c r="B163" s="104"/>
    </row>
    <row r="165" spans="1:6" x14ac:dyDescent="0.3">
      <c r="A165" s="11" t="s">
        <v>81</v>
      </c>
      <c r="B165" s="62"/>
    </row>
    <row r="166" spans="1:6" x14ac:dyDescent="0.3">
      <c r="A166" s="109" t="s">
        <v>56</v>
      </c>
      <c r="B166" s="109"/>
      <c r="C166" s="109"/>
      <c r="D166" s="109"/>
      <c r="E166" s="109"/>
      <c r="F166" s="109"/>
    </row>
    <row r="167" spans="1:6" x14ac:dyDescent="0.3">
      <c r="A167" s="109"/>
      <c r="B167" s="109"/>
      <c r="C167" s="109"/>
      <c r="D167" s="109"/>
      <c r="E167" s="109"/>
      <c r="F167" s="109"/>
    </row>
    <row r="168" spans="1:6" x14ac:dyDescent="0.3">
      <c r="A168" s="109"/>
      <c r="B168" s="109"/>
      <c r="C168" s="109"/>
      <c r="D168" s="109"/>
      <c r="E168" s="109"/>
      <c r="F168" s="109"/>
    </row>
    <row r="169" spans="1:6" ht="15" thickBot="1" x14ac:dyDescent="0.35">
      <c r="A169" s="61"/>
      <c r="B169" s="62"/>
    </row>
    <row r="170" spans="1:6" ht="15" thickBot="1" x14ac:dyDescent="0.35">
      <c r="A170" s="64" t="s">
        <v>57</v>
      </c>
      <c r="B170" s="64" t="s">
        <v>58</v>
      </c>
    </row>
    <row r="171" spans="1:6" ht="15" thickBot="1" x14ac:dyDescent="0.35">
      <c r="A171" s="8" t="s">
        <v>59</v>
      </c>
      <c r="B171" s="105"/>
    </row>
    <row r="172" spans="1:6" ht="15" thickBot="1" x14ac:dyDescent="0.35">
      <c r="A172" s="8" t="s">
        <v>60</v>
      </c>
      <c r="B172" s="105"/>
    </row>
    <row r="173" spans="1:6" ht="15" thickBot="1" x14ac:dyDescent="0.35">
      <c r="A173" s="8" t="s">
        <v>61</v>
      </c>
      <c r="B173" s="105"/>
    </row>
    <row r="174" spans="1:6" ht="15" thickBot="1" x14ac:dyDescent="0.35">
      <c r="A174" s="8" t="s">
        <v>62</v>
      </c>
      <c r="B174" s="105"/>
    </row>
    <row r="175" spans="1:6" ht="15" thickBot="1" x14ac:dyDescent="0.35">
      <c r="A175" s="8" t="s">
        <v>63</v>
      </c>
      <c r="B175" s="105"/>
    </row>
    <row r="176" spans="1:6" ht="15" thickBot="1" x14ac:dyDescent="0.35">
      <c r="A176" s="7" t="s">
        <v>0</v>
      </c>
      <c r="B176" s="29">
        <f>SUM(B171:B175)</f>
        <v>0</v>
      </c>
    </row>
  </sheetData>
  <mergeCells count="7">
    <mergeCell ref="A94:B94"/>
    <mergeCell ref="B2:F2"/>
    <mergeCell ref="A8:B8"/>
    <mergeCell ref="A6:F6"/>
    <mergeCell ref="A75:B75"/>
    <mergeCell ref="A4:F4"/>
    <mergeCell ref="A166:F168"/>
  </mergeCells>
  <phoneticPr fontId="2" type="noConversion"/>
  <pageMargins left="0.74803149606299213" right="0.74803149606299213" top="0.98425196850393704" bottom="0.98425196850393704" header="0.51181102362204722" footer="0.51181102362204722"/>
  <pageSetup paperSize="9" scale="65" orientation="landscape" horizontalDpi="4294967293"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3F3230-EAFA-4FE2-BE4D-C95C453EAADD}">
  <dimension ref="A1:F24"/>
  <sheetViews>
    <sheetView showGridLines="0" workbookViewId="0"/>
  </sheetViews>
  <sheetFormatPr defaultColWidth="9.77734375" defaultRowHeight="15.6" x14ac:dyDescent="0.3"/>
  <cols>
    <col min="1" max="1" width="6.33203125" style="79" customWidth="1"/>
    <col min="2" max="2" width="43" style="79" customWidth="1"/>
    <col min="3" max="3" width="10.21875" style="79" customWidth="1"/>
    <col min="4" max="4" width="6.109375" style="79" customWidth="1"/>
    <col min="5" max="6" width="11.44140625" style="79" customWidth="1"/>
    <col min="7" max="16384" width="9.77734375" style="79"/>
  </cols>
  <sheetData>
    <row r="1" spans="1:6" x14ac:dyDescent="0.3">
      <c r="A1" s="78" t="str">
        <f>'Please Read'!A1</f>
        <v>Chelmsford College</v>
      </c>
    </row>
    <row r="2" spans="1:6" x14ac:dyDescent="0.3">
      <c r="A2" s="78" t="str">
        <f>'Please Read'!A2</f>
        <v>Building Cleaning Services</v>
      </c>
    </row>
    <row r="3" spans="1:6" x14ac:dyDescent="0.3">
      <c r="A3" s="78" t="str">
        <f>'Please Read'!A3</f>
        <v>Tender Reference: CA15531</v>
      </c>
    </row>
    <row r="5" spans="1:6" x14ac:dyDescent="0.3">
      <c r="A5" s="78" t="s">
        <v>66</v>
      </c>
    </row>
    <row r="6" spans="1:6" x14ac:dyDescent="0.3">
      <c r="A6" s="78" t="s">
        <v>67</v>
      </c>
    </row>
    <row r="8" spans="1:6" x14ac:dyDescent="0.3">
      <c r="A8" s="78" t="s">
        <v>68</v>
      </c>
    </row>
    <row r="9" spans="1:6" ht="19.95" customHeight="1" x14ac:dyDescent="0.3">
      <c r="A9" s="117">
        <f>'Schedule of Prices'!B2</f>
        <v>0</v>
      </c>
      <c r="B9" s="118"/>
    </row>
    <row r="11" spans="1:6" s="83" customFormat="1" ht="42.45" customHeight="1" x14ac:dyDescent="0.25">
      <c r="A11" s="119" t="s">
        <v>69</v>
      </c>
      <c r="B11" s="120"/>
      <c r="C11" s="120"/>
      <c r="D11" s="120"/>
      <c r="E11" s="120"/>
      <c r="F11" s="121"/>
    </row>
    <row r="12" spans="1:6" ht="19.95" customHeight="1" x14ac:dyDescent="0.3">
      <c r="A12" s="122"/>
      <c r="B12" s="123"/>
      <c r="C12" s="123"/>
      <c r="D12" s="123"/>
      <c r="E12" s="123"/>
      <c r="F12" s="124"/>
    </row>
    <row r="13" spans="1:6" ht="19.95" customHeight="1" x14ac:dyDescent="0.3">
      <c r="A13" s="125"/>
      <c r="B13" s="126"/>
      <c r="C13" s="126"/>
      <c r="D13" s="126"/>
      <c r="E13" s="126"/>
      <c r="F13" s="127"/>
    </row>
    <row r="14" spans="1:6" ht="19.95" customHeight="1" x14ac:dyDescent="0.3">
      <c r="A14" s="125"/>
      <c r="B14" s="126"/>
      <c r="C14" s="126"/>
      <c r="D14" s="126"/>
      <c r="E14" s="126"/>
      <c r="F14" s="127"/>
    </row>
    <row r="15" spans="1:6" ht="19.95" customHeight="1" x14ac:dyDescent="0.3">
      <c r="A15" s="125"/>
      <c r="B15" s="126"/>
      <c r="C15" s="126"/>
      <c r="D15" s="126"/>
      <c r="E15" s="126"/>
      <c r="F15" s="127"/>
    </row>
    <row r="16" spans="1:6" ht="19.95" customHeight="1" x14ac:dyDescent="0.3">
      <c r="A16" s="125"/>
      <c r="B16" s="126"/>
      <c r="C16" s="126"/>
      <c r="D16" s="126"/>
      <c r="E16" s="126"/>
      <c r="F16" s="127"/>
    </row>
    <row r="17" spans="1:6" ht="19.95" customHeight="1" x14ac:dyDescent="0.3">
      <c r="A17" s="125"/>
      <c r="B17" s="126"/>
      <c r="C17" s="126"/>
      <c r="D17" s="126"/>
      <c r="E17" s="126"/>
      <c r="F17" s="127"/>
    </row>
    <row r="18" spans="1:6" ht="19.95" customHeight="1" x14ac:dyDescent="0.3">
      <c r="A18" s="125"/>
      <c r="B18" s="126"/>
      <c r="C18" s="126"/>
      <c r="D18" s="126"/>
      <c r="E18" s="126"/>
      <c r="F18" s="127"/>
    </row>
    <row r="19" spans="1:6" ht="19.95" customHeight="1" x14ac:dyDescent="0.3">
      <c r="A19" s="125"/>
      <c r="B19" s="126"/>
      <c r="C19" s="126"/>
      <c r="D19" s="126"/>
      <c r="E19" s="126"/>
      <c r="F19" s="127"/>
    </row>
    <row r="20" spans="1:6" ht="19.95" customHeight="1" x14ac:dyDescent="0.3">
      <c r="A20" s="125"/>
      <c r="B20" s="126"/>
      <c r="C20" s="126"/>
      <c r="D20" s="126"/>
      <c r="E20" s="126"/>
      <c r="F20" s="127"/>
    </row>
    <row r="21" spans="1:6" ht="19.95" customHeight="1" x14ac:dyDescent="0.3">
      <c r="A21" s="125"/>
      <c r="B21" s="126"/>
      <c r="C21" s="126"/>
      <c r="D21" s="126"/>
      <c r="E21" s="126"/>
      <c r="F21" s="127"/>
    </row>
    <row r="22" spans="1:6" ht="19.95" customHeight="1" x14ac:dyDescent="0.3">
      <c r="A22" s="125"/>
      <c r="B22" s="126"/>
      <c r="C22" s="126"/>
      <c r="D22" s="126"/>
      <c r="E22" s="126"/>
      <c r="F22" s="127"/>
    </row>
    <row r="23" spans="1:6" ht="19.95" customHeight="1" x14ac:dyDescent="0.3">
      <c r="A23" s="125"/>
      <c r="B23" s="126"/>
      <c r="C23" s="126"/>
      <c r="D23" s="126"/>
      <c r="E23" s="126"/>
      <c r="F23" s="127"/>
    </row>
    <row r="24" spans="1:6" ht="19.95" customHeight="1" x14ac:dyDescent="0.3">
      <c r="A24" s="128"/>
      <c r="B24" s="129"/>
      <c r="C24" s="129"/>
      <c r="D24" s="129"/>
      <c r="E24" s="129"/>
      <c r="F24" s="130"/>
    </row>
  </sheetData>
  <mergeCells count="3">
    <mergeCell ref="A9:B9"/>
    <mergeCell ref="A11:F11"/>
    <mergeCell ref="A12:F24"/>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MigrationWizIdPermissionLevels xmlns="9155b9f6-860a-4047-a3a4-80b086de82cc" xsi:nil="true"/>
    <lcf76f155ced4ddcb4097134ff3c332f xmlns="9155b9f6-860a-4047-a3a4-80b086de82cc">
      <Terms xmlns="http://schemas.microsoft.com/office/infopath/2007/PartnerControls"/>
    </lcf76f155ced4ddcb4097134ff3c332f>
    <_ip_UnifiedCompliancePolicyProperties xmlns="http://schemas.microsoft.com/sharepoint/v3" xsi:nil="true"/>
    <MigrationWizIdDocumentLibraryPermissions xmlns="9155b9f6-860a-4047-a3a4-80b086de82cc" xsi:nil="true"/>
    <MigrationWizId xmlns="9155b9f6-860a-4047-a3a4-80b086de82cc">F3C12C0DA8F77DE6</MigrationWizId>
    <MigrationWizIdSecurityGroups xmlns="9155b9f6-860a-4047-a3a4-80b086de82cc" xsi:nil="true"/>
    <TaxCatchAll xmlns="88af7924-c5ef-49d8-adcc-76d4766852ff" xsi:nil="true"/>
    <MigrationWizIdPermissions xmlns="9155b9f6-860a-4047-a3a4-80b086de82cc" xsi:nil="true"/>
  </documentManagement>
</p:properties>
</file>

<file path=customXml/item3.xml><?xml version="1.0" encoding="utf-8"?>
<LongProperties xmlns="http://schemas.microsoft.com/office/2006/metadata/longProperties"/>
</file>

<file path=customXml/item4.xml><?xml version="1.0" encoding="utf-8"?>
<ct:contentTypeSchema xmlns:ct="http://schemas.microsoft.com/office/2006/metadata/contentType" xmlns:ma="http://schemas.microsoft.com/office/2006/metadata/properties/metaAttributes" ct:_="" ma:_="" ma:contentTypeName="Document" ma:contentTypeID="0x010100AEE244670B39B94C839B788D272EFE22" ma:contentTypeVersion="25" ma:contentTypeDescription="Create a new document." ma:contentTypeScope="" ma:versionID="6f8d7e92759aa3eb35e0a9267651cecf">
  <xsd:schema xmlns:xsd="http://www.w3.org/2001/XMLSchema" xmlns:xs="http://www.w3.org/2001/XMLSchema" xmlns:p="http://schemas.microsoft.com/office/2006/metadata/properties" xmlns:ns1="http://schemas.microsoft.com/sharepoint/v3" xmlns:ns2="9155b9f6-860a-4047-a3a4-80b086de82cc" xmlns:ns3="88af7924-c5ef-49d8-adcc-76d4766852ff" targetNamespace="http://schemas.microsoft.com/office/2006/metadata/properties" ma:root="true" ma:fieldsID="9855f9ba4e794f1ae168e6f1550f0e34" ns1:_="" ns2:_="" ns3:_="">
    <xsd:import namespace="http://schemas.microsoft.com/sharepoint/v3"/>
    <xsd:import namespace="9155b9f6-860a-4047-a3a4-80b086de82cc"/>
    <xsd:import namespace="88af7924-c5ef-49d8-adcc-76d4766852ff"/>
    <xsd:element name="properties">
      <xsd:complexType>
        <xsd:sequence>
          <xsd:element name="documentManagement">
            <xsd:complexType>
              <xsd:all>
                <xsd:element ref="ns2:MigrationWizId" minOccurs="0"/>
                <xsd:element ref="ns2:MigrationWizIdPermissions" minOccurs="0"/>
                <xsd:element ref="ns2:MigrationWizIdPermissionLevels" minOccurs="0"/>
                <xsd:element ref="ns2:MigrationWizIdDocumentLibraryPermissions" minOccurs="0"/>
                <xsd:element ref="ns2:MigrationWizIdSecurityGroups" minOccurs="0"/>
                <xsd:element ref="ns2:MediaServiceMetadata" minOccurs="0"/>
                <xsd:element ref="ns2:MediaServiceFastMetadata" minOccurs="0"/>
                <xsd:element ref="ns2:MediaServiceAutoTags" minOccurs="0"/>
                <xsd:element ref="ns2:MediaServiceOCR" minOccurs="0"/>
                <xsd:element ref="ns2:MediaServiceDateTaken" minOccurs="0"/>
                <xsd:element ref="ns2:MediaServiceLocation" minOccurs="0"/>
                <xsd:element ref="ns3:SharedWithUsers" minOccurs="0"/>
                <xsd:element ref="ns3:SharedWithDetails" minOccurs="0"/>
                <xsd:element ref="ns2:MediaServiceEventHashCode" minOccurs="0"/>
                <xsd:element ref="ns2:MediaServiceGenerationTime" minOccurs="0"/>
                <xsd:element ref="ns2:MediaServiceAutoKeyPoints" minOccurs="0"/>
                <xsd:element ref="ns2:MediaServiceKeyPoints" minOccurs="0"/>
                <xsd:element ref="ns2:MediaLengthInSeconds" minOccurs="0"/>
                <xsd:element ref="ns1:_ip_UnifiedCompliancePolicyProperties" minOccurs="0"/>
                <xsd:element ref="ns1:_ip_UnifiedCompliancePolicyUIActio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6" nillable="true" ma:displayName="Unified Compliance Policy Properties" ma:hidden="true" ma:internalName="_ip_UnifiedCompliancePolicyProperties">
      <xsd:simpleType>
        <xsd:restriction base="dms:Note"/>
      </xsd:simpleType>
    </xsd:element>
    <xsd:element name="_ip_UnifiedCompliancePolicyUIAction" ma:index="27"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155b9f6-860a-4047-a3a4-80b086de82cc" elementFormDefault="qualified">
    <xsd:import namespace="http://schemas.microsoft.com/office/2006/documentManagement/types"/>
    <xsd:import namespace="http://schemas.microsoft.com/office/infopath/2007/PartnerControls"/>
    <xsd:element name="MigrationWizId" ma:index="8" nillable="true" ma:displayName="MigrationWizId" ma:internalName="MigrationWizId">
      <xsd:simpleType>
        <xsd:restriction base="dms:Text"/>
      </xsd:simpleType>
    </xsd:element>
    <xsd:element name="MigrationWizIdPermissions" ma:index="9" nillable="true" ma:displayName="MigrationWizIdPermissions" ma:internalName="MigrationWizIdPermissions">
      <xsd:simpleType>
        <xsd:restriction base="dms:Text"/>
      </xsd:simpleType>
    </xsd:element>
    <xsd:element name="MigrationWizIdPermissionLevels" ma:index="10" nillable="true" ma:displayName="MigrationWizIdPermissionLevels" ma:description="Documents" ma:internalName="MigrationWizIdPermissionLevels">
      <xsd:simpleType>
        <xsd:restriction base="dms:Text"/>
      </xsd:simpleType>
    </xsd:element>
    <xsd:element name="MigrationWizIdDocumentLibraryPermissions" ma:index="11" nillable="true" ma:displayName="MigrationWizIdDocumentLibraryPermissions" ma:internalName="MigrationWizIdDocumentLibraryPermissions">
      <xsd:simpleType>
        <xsd:restriction base="dms:Text"/>
      </xsd:simpleType>
    </xsd:element>
    <xsd:element name="MigrationWizIdSecurityGroups" ma:index="12" nillable="true" ma:displayName="MigrationWizIdSecurityGroups" ma:description="Documents" ma:internalName="MigrationWizIdSecurityGroups">
      <xsd:simpleType>
        <xsd:restriction base="dms:Text"/>
      </xsd:simpleType>
    </xsd:element>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ServiceAutoTags" ma:index="15" nillable="true" ma:displayName="MediaServiceAutoTags"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MediaServiceLocation" ma:internalName="MediaServiceLocation"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GenerationTime" ma:index="22" nillable="true" ma:displayName="MediaServiceGenerationTime" ma:hidden="true" ma:internalName="MediaServiceGenerationTime" ma:readOnly="true">
      <xsd:simpleType>
        <xsd:restriction base="dms:Text"/>
      </xsd:simpleType>
    </xsd:element>
    <xsd:element name="MediaServiceAutoKeyPoints" ma:index="23" nillable="true" ma:displayName="MediaServiceAutoKeyPoints" ma:hidden="true" ma:internalName="MediaServiceAutoKeyPoints" ma:readOnly="true">
      <xsd:simpleType>
        <xsd:restriction base="dms:Note"/>
      </xsd:simpleType>
    </xsd:element>
    <xsd:element name="MediaServiceKeyPoints" ma:index="24" nillable="true" ma:displayName="KeyPoints" ma:internalName="MediaServiceKeyPoints" ma:readOnly="true">
      <xsd:simpleType>
        <xsd:restriction base="dms:Note">
          <xsd:maxLength value="255"/>
        </xsd:restriction>
      </xsd:simpleType>
    </xsd:element>
    <xsd:element name="MediaLengthInSeconds" ma:index="25" nillable="true" ma:displayName="Length (seconds)" ma:internalName="MediaLengthInSeconds" ma:readOnly="true">
      <xsd:simpleType>
        <xsd:restriction base="dms:Unknown"/>
      </xsd:simpleType>
    </xsd:element>
    <xsd:element name="lcf76f155ced4ddcb4097134ff3c332f" ma:index="29" nillable="true" ma:taxonomy="true" ma:internalName="lcf76f155ced4ddcb4097134ff3c332f" ma:taxonomyFieldName="MediaServiceImageTags" ma:displayName="Image Tags" ma:readOnly="false" ma:fieldId="{5cf76f15-5ced-4ddc-b409-7134ff3c332f}" ma:taxonomyMulti="true" ma:sspId="96adb0da-a065-48c5-9de8-ed35d780ce45"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3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3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8af7924-c5ef-49d8-adcc-76d4766852ff"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element name="TaxCatchAll" ma:index="30" nillable="true" ma:displayName="Taxonomy Catch All Column" ma:hidden="true" ma:list="{61bf2f8f-a30b-44e6-b4c7-3a3993dea8cb}" ma:internalName="TaxCatchAll" ma:showField="CatchAllData" ma:web="88af7924-c5ef-49d8-adcc-76d4766852f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972AD3B-741B-492D-BA01-4121967BD469}">
  <ds:schemaRefs>
    <ds:schemaRef ds:uri="http://schemas.microsoft.com/sharepoint/v3/contenttype/forms"/>
  </ds:schemaRefs>
</ds:datastoreItem>
</file>

<file path=customXml/itemProps2.xml><?xml version="1.0" encoding="utf-8"?>
<ds:datastoreItem xmlns:ds="http://schemas.openxmlformats.org/officeDocument/2006/customXml" ds:itemID="{CAC25C25-C8B8-4052-98C1-B97D8936EED8}">
  <ds:schemaRefs>
    <ds:schemaRef ds:uri="http://schemas.microsoft.com/office/2006/documentManagement/types"/>
    <ds:schemaRef ds:uri="http://purl.org/dc/dcmitype/"/>
    <ds:schemaRef ds:uri="http://purl.org/dc/elements/1.1/"/>
    <ds:schemaRef ds:uri="9155b9f6-860a-4047-a3a4-80b086de82cc"/>
    <ds:schemaRef ds:uri="http://schemas.openxmlformats.org/package/2006/metadata/core-properties"/>
    <ds:schemaRef ds:uri="http://schemas.microsoft.com/sharepoint/v3"/>
    <ds:schemaRef ds:uri="http://www.w3.org/XML/1998/namespace"/>
    <ds:schemaRef ds:uri="http://schemas.microsoft.com/office/infopath/2007/PartnerControls"/>
    <ds:schemaRef ds:uri="88af7924-c5ef-49d8-adcc-76d4766852ff"/>
    <ds:schemaRef ds:uri="http://schemas.microsoft.com/office/2006/metadata/properties"/>
    <ds:schemaRef ds:uri="http://purl.org/dc/terms/"/>
  </ds:schemaRefs>
</ds:datastoreItem>
</file>

<file path=customXml/itemProps3.xml><?xml version="1.0" encoding="utf-8"?>
<ds:datastoreItem xmlns:ds="http://schemas.openxmlformats.org/officeDocument/2006/customXml" ds:itemID="{AE9B526F-B49E-47AF-ABE4-D3A6D3FB4C99}">
  <ds:schemaRefs>
    <ds:schemaRef ds:uri="http://schemas.microsoft.com/office/2006/metadata/longProperties"/>
  </ds:schemaRefs>
</ds:datastoreItem>
</file>

<file path=customXml/itemProps4.xml><?xml version="1.0" encoding="utf-8"?>
<ds:datastoreItem xmlns:ds="http://schemas.openxmlformats.org/officeDocument/2006/customXml" ds:itemID="{092E6752-1B19-4646-BD73-BB30DC93783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9155b9f6-860a-4047-a3a4-80b086de82cc"/>
    <ds:schemaRef ds:uri="88af7924-c5ef-49d8-adcc-76d4766852f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Please Read</vt:lpstr>
      <vt:lpstr>Schedule of Prices</vt:lpstr>
      <vt:lpstr>Price Clarifications</vt:lpstr>
      <vt:lpstr>'Price Clarifications'!Print_Area</vt:lpstr>
      <vt:lpstr>'Schedule of Prices'!Print_Area</vt:lpstr>
    </vt:vector>
  </TitlesOfParts>
  <Company>Tenet Education Services ltd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Tenet Acer Laptop</dc:creator>
  <cp:lastModifiedBy>Wendy Whitehorn</cp:lastModifiedBy>
  <cp:lastPrinted>2011-07-12T11:50:02Z</cp:lastPrinted>
  <dcterms:created xsi:type="dcterms:W3CDTF">2008-02-04T15:50:37Z</dcterms:created>
  <dcterms:modified xsi:type="dcterms:W3CDTF">2025-04-30T12:54:11Z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f0c9547-2c42-4386-99e4-9fe57b352a4a_Enabled">
    <vt:lpwstr>true</vt:lpwstr>
  </property>
  <property fmtid="{D5CDD505-2E9C-101B-9397-08002B2CF9AE}" pid="3" name="MSIP_Label_bf0c9547-2c42-4386-99e4-9fe57b352a4a_SetDate">
    <vt:lpwstr>2023-09-13T11:11:09Z</vt:lpwstr>
  </property>
  <property fmtid="{D5CDD505-2E9C-101B-9397-08002B2CF9AE}" pid="4" name="MSIP_Label_bf0c9547-2c42-4386-99e4-9fe57b352a4a_Method">
    <vt:lpwstr>Standard</vt:lpwstr>
  </property>
  <property fmtid="{D5CDD505-2E9C-101B-9397-08002B2CF9AE}" pid="5" name="MSIP_Label_bf0c9547-2c42-4386-99e4-9fe57b352a4a_Name">
    <vt:lpwstr>defa4170-0d19-0005-0004-bc88714345d2</vt:lpwstr>
  </property>
  <property fmtid="{D5CDD505-2E9C-101B-9397-08002B2CF9AE}" pid="6" name="MSIP_Label_bf0c9547-2c42-4386-99e4-9fe57b352a4a_SiteId">
    <vt:lpwstr>6c9b9994-2d98-4e2c-8452-1288f5cc4f3a</vt:lpwstr>
  </property>
  <property fmtid="{D5CDD505-2E9C-101B-9397-08002B2CF9AE}" pid="7" name="MSIP_Label_bf0c9547-2c42-4386-99e4-9fe57b352a4a_ActionId">
    <vt:lpwstr>f10f5449-b6cc-4788-b4bf-0f8e5df2e60c</vt:lpwstr>
  </property>
  <property fmtid="{D5CDD505-2E9C-101B-9397-08002B2CF9AE}" pid="8" name="MSIP_Label_bf0c9547-2c42-4386-99e4-9fe57b352a4a_ContentBits">
    <vt:lpwstr>0</vt:lpwstr>
  </property>
  <property fmtid="{D5CDD505-2E9C-101B-9397-08002B2CF9AE}" pid="9" name="MediaServiceImageTags">
    <vt:lpwstr/>
  </property>
  <property fmtid="{D5CDD505-2E9C-101B-9397-08002B2CF9AE}" pid="10" name="ContentTypeId">
    <vt:lpwstr>0x010100AEE244670B39B94C839B788D272EFE22</vt:lpwstr>
  </property>
</Properties>
</file>