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thecpc1.sharepoint.com/sites/TenetEducation/Shared Documents/TES/Client Folders/Colleges/Chelmsford College/2025 Cleaning (open)/1.Documents for review/"/>
    </mc:Choice>
  </mc:AlternateContent>
  <xr:revisionPtr revIDLastSave="195" documentId="8_{68330C42-F70C-43E9-9D86-C40AF0D70248}" xr6:coauthVersionLast="47" xr6:coauthVersionMax="47" xr10:uidLastSave="{7BCBC4C7-D452-4234-8DE6-5246FCDB7EA2}"/>
  <bookViews>
    <workbookView xWindow="-108" yWindow="-108" windowWidth="23256" windowHeight="12456" activeTab="1" xr2:uid="{00000000-000D-0000-FFFF-FFFF00000000}"/>
  </bookViews>
  <sheets>
    <sheet name="Please Read" sheetId="4" r:id="rId1"/>
    <sheet name="Schedule of Prices" sheetId="1" r:id="rId2"/>
    <sheet name="Price Clarifications" sheetId="5" r:id="rId3"/>
  </sheets>
  <definedNames>
    <definedName name="_xlnm.Print_Area" localSheetId="2">'Price Clarifications'!$A$1:$F$24</definedName>
    <definedName name="_xlnm.Print_Area" localSheetId="1">'Schedule of Prices'!$A$1:$H$166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4" i="1" l="1"/>
  <c r="D86" i="1" s="1"/>
  <c r="A9" i="5"/>
  <c r="A3" i="5"/>
  <c r="A2" i="5"/>
  <c r="A1" i="5"/>
  <c r="F10" i="1"/>
  <c r="B176" i="1"/>
  <c r="F110" i="1"/>
  <c r="C113" i="1"/>
  <c r="C87" i="1" s="1"/>
  <c r="D113" i="1"/>
  <c r="D87" i="1" s="1"/>
  <c r="E113" i="1"/>
  <c r="E87" i="1" s="1"/>
  <c r="B113" i="1"/>
  <c r="B87" i="1" s="1"/>
  <c r="F112" i="1"/>
  <c r="F111" i="1"/>
  <c r="F91" i="1"/>
  <c r="F90" i="1"/>
  <c r="C123" i="1"/>
  <c r="D123" i="1"/>
  <c r="E123" i="1"/>
  <c r="F123" i="1"/>
  <c r="B123" i="1"/>
  <c r="A163" i="1"/>
  <c r="A162" i="1"/>
  <c r="A161" i="1"/>
  <c r="A160" i="1"/>
  <c r="F98" i="1"/>
  <c r="F99" i="1"/>
  <c r="F100" i="1"/>
  <c r="F101" i="1"/>
  <c r="F102" i="1"/>
  <c r="F103" i="1"/>
  <c r="F81" i="1"/>
  <c r="F82" i="1"/>
  <c r="F83" i="1"/>
  <c r="F84" i="1"/>
  <c r="F85" i="1"/>
  <c r="F80" i="1"/>
  <c r="F77" i="1"/>
  <c r="F96" i="1" s="1"/>
  <c r="A155" i="1"/>
  <c r="A154" i="1"/>
  <c r="A153" i="1"/>
  <c r="A152" i="1"/>
  <c r="A151" i="1"/>
  <c r="A147" i="1"/>
  <c r="A146" i="1"/>
  <c r="A145" i="1"/>
  <c r="A144" i="1"/>
  <c r="A143" i="1"/>
  <c r="A139" i="1"/>
  <c r="A138" i="1"/>
  <c r="A137" i="1"/>
  <c r="A136" i="1"/>
  <c r="A135" i="1"/>
  <c r="F69" i="1"/>
  <c r="F70" i="1"/>
  <c r="F71" i="1"/>
  <c r="F72" i="1"/>
  <c r="F68" i="1"/>
  <c r="F61" i="1"/>
  <c r="F62" i="1"/>
  <c r="F63" i="1"/>
  <c r="F64" i="1"/>
  <c r="F60" i="1"/>
  <c r="F53" i="1"/>
  <c r="F54" i="1"/>
  <c r="F55" i="1"/>
  <c r="F56" i="1"/>
  <c r="F52" i="1"/>
  <c r="F45" i="1"/>
  <c r="F46" i="1"/>
  <c r="F47" i="1"/>
  <c r="F48" i="1"/>
  <c r="F44" i="1"/>
  <c r="F37" i="1"/>
  <c r="F38" i="1"/>
  <c r="F39" i="1"/>
  <c r="F40" i="1"/>
  <c r="F36" i="1"/>
  <c r="F29" i="1"/>
  <c r="F30" i="1"/>
  <c r="F31" i="1"/>
  <c r="F32" i="1"/>
  <c r="F28" i="1"/>
  <c r="F15" i="1"/>
  <c r="F16" i="1"/>
  <c r="F17" i="1"/>
  <c r="F14" i="1"/>
  <c r="F13" i="1"/>
  <c r="A64" i="1"/>
  <c r="A63" i="1"/>
  <c r="A62" i="1"/>
  <c r="A61" i="1"/>
  <c r="A60" i="1"/>
  <c r="A56" i="1"/>
  <c r="A55" i="1"/>
  <c r="A54" i="1"/>
  <c r="A53" i="1"/>
  <c r="A52" i="1"/>
  <c r="A48" i="1"/>
  <c r="A47" i="1"/>
  <c r="A46" i="1"/>
  <c r="A45" i="1"/>
  <c r="A44" i="1"/>
  <c r="B73" i="1"/>
  <c r="B79" i="1" s="1"/>
  <c r="C73" i="1"/>
  <c r="C79" i="1" s="1"/>
  <c r="D73" i="1"/>
  <c r="D79" i="1" s="1"/>
  <c r="E73" i="1"/>
  <c r="E79" i="1" s="1"/>
  <c r="E67" i="1"/>
  <c r="E77" i="1" s="1"/>
  <c r="D67" i="1"/>
  <c r="D77" i="1" s="1"/>
  <c r="C67" i="1"/>
  <c r="C77" i="1" s="1"/>
  <c r="B67" i="1"/>
  <c r="B77" i="1" s="1"/>
  <c r="E59" i="1"/>
  <c r="D59" i="1"/>
  <c r="C59" i="1"/>
  <c r="B59" i="1"/>
  <c r="E51" i="1"/>
  <c r="D51" i="1"/>
  <c r="C51" i="1"/>
  <c r="B51" i="1"/>
  <c r="E43" i="1"/>
  <c r="D43" i="1"/>
  <c r="C43" i="1"/>
  <c r="B43" i="1"/>
  <c r="E35" i="1"/>
  <c r="D35" i="1"/>
  <c r="C35" i="1"/>
  <c r="B35" i="1"/>
  <c r="E27" i="1"/>
  <c r="D27" i="1"/>
  <c r="C27" i="1"/>
  <c r="B27" i="1"/>
  <c r="E20" i="1"/>
  <c r="D20" i="1"/>
  <c r="C20" i="1"/>
  <c r="B20" i="1"/>
  <c r="B65" i="1"/>
  <c r="C65" i="1"/>
  <c r="D65" i="1"/>
  <c r="E65" i="1"/>
  <c r="B57" i="1"/>
  <c r="C57" i="1"/>
  <c r="D57" i="1"/>
  <c r="E57" i="1"/>
  <c r="B41" i="1"/>
  <c r="D41" i="1"/>
  <c r="C41" i="1"/>
  <c r="E41" i="1"/>
  <c r="C49" i="1"/>
  <c r="B49" i="1"/>
  <c r="D49" i="1"/>
  <c r="E49" i="1"/>
  <c r="B33" i="1"/>
  <c r="C33" i="1"/>
  <c r="D33" i="1"/>
  <c r="E33" i="1"/>
  <c r="B18" i="1"/>
  <c r="C18" i="1"/>
  <c r="E18" i="1"/>
  <c r="D18" i="1"/>
  <c r="A25" i="1"/>
  <c r="A21" i="1"/>
  <c r="A22" i="1"/>
  <c r="A23" i="1"/>
  <c r="A24" i="1"/>
  <c r="A36" i="1"/>
  <c r="A37" i="1"/>
  <c r="A38" i="1"/>
  <c r="A39" i="1"/>
  <c r="A40" i="1"/>
  <c r="A68" i="1"/>
  <c r="A69" i="1"/>
  <c r="A70" i="1"/>
  <c r="A71" i="1"/>
  <c r="A72" i="1"/>
  <c r="A28" i="1"/>
  <c r="A29" i="1"/>
  <c r="A30" i="1"/>
  <c r="A31" i="1"/>
  <c r="A32" i="1"/>
  <c r="E104" i="1" l="1"/>
  <c r="E86" i="1" s="1"/>
  <c r="E88" i="1" s="1"/>
  <c r="E92" i="1" s="1"/>
  <c r="E125" i="1" s="1"/>
  <c r="E126" i="1" s="1"/>
  <c r="E127" i="1" s="1"/>
  <c r="F18" i="1"/>
  <c r="F57" i="1"/>
  <c r="F49" i="1"/>
  <c r="B108" i="1"/>
  <c r="B96" i="1"/>
  <c r="F33" i="1"/>
  <c r="F41" i="1"/>
  <c r="F73" i="1"/>
  <c r="F79" i="1" s="1"/>
  <c r="F65" i="1"/>
  <c r="F113" i="1"/>
  <c r="F87" i="1"/>
  <c r="C96" i="1"/>
  <c r="C108" i="1"/>
  <c r="D108" i="1"/>
  <c r="D96" i="1"/>
  <c r="E108" i="1"/>
  <c r="E96" i="1"/>
  <c r="D88" i="1"/>
  <c r="D92" i="1" s="1"/>
  <c r="D125" i="1" s="1"/>
  <c r="D126" i="1" s="1"/>
  <c r="D127" i="1" s="1"/>
  <c r="F108" i="1"/>
  <c r="C104" i="1" l="1"/>
  <c r="D128" i="1"/>
  <c r="E128" i="1"/>
  <c r="F104" i="1"/>
  <c r="B104" i="1"/>
  <c r="B86" i="1" s="1"/>
  <c r="C86" i="1" l="1"/>
  <c r="C88" i="1" s="1"/>
  <c r="C92" i="1" s="1"/>
  <c r="C125" i="1" s="1"/>
  <c r="C126" i="1" s="1"/>
  <c r="C127" i="1" s="1"/>
  <c r="B88" i="1"/>
  <c r="B92" i="1" l="1"/>
  <c r="B125" i="1" s="1"/>
  <c r="B126" i="1" s="1"/>
  <c r="B127" i="1" s="1"/>
  <c r="F86" i="1"/>
  <c r="F88" i="1" s="1"/>
  <c r="F92" i="1" s="1"/>
  <c r="F125" i="1" s="1"/>
  <c r="C128" i="1"/>
  <c r="F126" i="1" l="1"/>
  <c r="F128" i="1" s="1"/>
  <c r="B128" i="1"/>
</calcChain>
</file>

<file path=xl/sharedStrings.xml><?xml version="1.0" encoding="utf-8"?>
<sst xmlns="http://schemas.openxmlformats.org/spreadsheetml/2006/main" count="132" uniqueCount="94">
  <si>
    <t>Total</t>
  </si>
  <si>
    <t xml:space="preserve">Staff Numbers </t>
  </si>
  <si>
    <t>Hourly Rate of Pay:</t>
  </si>
  <si>
    <t>Price (£) per annum, excluding VAT</t>
  </si>
  <si>
    <t>Equipment (please provide details)</t>
  </si>
  <si>
    <t>Uniforms</t>
  </si>
  <si>
    <t>Training</t>
  </si>
  <si>
    <t xml:space="preserve">Sub Total </t>
  </si>
  <si>
    <t>Activity</t>
  </si>
  <si>
    <t>Price (£) Per Annum, Excluding VAT</t>
  </si>
  <si>
    <t>Site</t>
  </si>
  <si>
    <t xml:space="preserve">2. Analysis of Total Contract Cost Per Annum </t>
  </si>
  <si>
    <t xml:space="preserve">Total </t>
  </si>
  <si>
    <t>Total Other Activity</t>
  </si>
  <si>
    <t>Profit Requirements</t>
  </si>
  <si>
    <t>Admin/Management (inc insurances)</t>
  </si>
  <si>
    <t>Materials inc black sacks/liners</t>
  </si>
  <si>
    <t>Please set out below the actual charge out rate per hour both for contracted working hours and outside of contracted hours.</t>
  </si>
  <si>
    <t>Outside Contracted Hours</t>
  </si>
  <si>
    <t>Type of staff</t>
  </si>
  <si>
    <t>£ p.h.</t>
  </si>
  <si>
    <t>Approximate Sq Metreage</t>
  </si>
  <si>
    <t>Hours per Week</t>
  </si>
  <si>
    <t>Year 2</t>
  </si>
  <si>
    <t>Year 3</t>
  </si>
  <si>
    <t>COMPANY NAME</t>
  </si>
  <si>
    <t>Total Staff Costs per Annum (inc NI, Sick, Holiday)</t>
  </si>
  <si>
    <t>Additional costs associated with deep cleaning (if required)</t>
  </si>
  <si>
    <t>Total Salary Per Annum:</t>
  </si>
  <si>
    <t>Sick Pay Per Annum:</t>
  </si>
  <si>
    <t>NI (ers) Per Annum:</t>
  </si>
  <si>
    <t>Holiday Pay Per Annum:</t>
  </si>
  <si>
    <t>Fees</t>
  </si>
  <si>
    <t>Other</t>
  </si>
  <si>
    <t>Total Employer Contributions Costs (all eligible employees)</t>
  </si>
  <si>
    <t>Site Manager</t>
  </si>
  <si>
    <t>Non Working Supervisors</t>
  </si>
  <si>
    <t>Working Supervisors</t>
  </si>
  <si>
    <t>Cleaning Operatives</t>
  </si>
  <si>
    <t>Day Janitors</t>
  </si>
  <si>
    <t>Total staff Costs (brought forward from above)</t>
  </si>
  <si>
    <t>Contract Year</t>
  </si>
  <si>
    <t>% increase</t>
  </si>
  <si>
    <t xml:space="preserve"> Contracted Hours</t>
  </si>
  <si>
    <t>Bank Holidays</t>
  </si>
  <si>
    <t>Average Productivity (square metres per hour)</t>
  </si>
  <si>
    <t xml:space="preserve">1.      Analysis of Total Staff Costs </t>
  </si>
  <si>
    <t>Enhanced DBS Checks</t>
  </si>
  <si>
    <t xml:space="preserve">Total Contract Price </t>
  </si>
  <si>
    <t>Year</t>
  </si>
  <si>
    <t xml:space="preserve">3. Analysis of Other Costs </t>
  </si>
  <si>
    <t>4. Estimated Pension Costs for Local Government Pension Transfers</t>
  </si>
  <si>
    <t xml:space="preserve">5. Yearly Inflation Increases </t>
  </si>
  <si>
    <t>6. Total Individual Contract Costs (inc all annual percentage increases)</t>
  </si>
  <si>
    <t>Other Costs (List Below in point 3)</t>
  </si>
  <si>
    <t>Pension costs (List Below in point 4)</t>
  </si>
  <si>
    <t>Please note, some employees are on LGPS. Cleaning Contractors are required to include the contribution costs within their pricing however any additional costs i.e actuary report/fees, bonds, applying for admitted body status, legal costs, any other associated costs etc should not be included within the total contract price and an estimate should be provided instead. These estimates are required to be provided below.</t>
  </si>
  <si>
    <t>Item</t>
  </si>
  <si>
    <t xml:space="preserve">Cost </t>
  </si>
  <si>
    <t>Actuary Report/Fees</t>
  </si>
  <si>
    <t>Bond set up</t>
  </si>
  <si>
    <t>Admitted Body Status</t>
  </si>
  <si>
    <t>Legal Costs</t>
  </si>
  <si>
    <t>Any Other Costs (please list these to the side)</t>
  </si>
  <si>
    <t>INSTRUCTIONS FOR COMPLETION</t>
  </si>
  <si>
    <t xml:space="preserve">Inaccurate completion of this Schedule of Prices will be considered when determining whether your tender submission can be accepted by the College.  </t>
  </si>
  <si>
    <t>TR2 Schedule of Prices</t>
  </si>
  <si>
    <t>Price Clarifications</t>
  </si>
  <si>
    <t>Name of Tenderer:</t>
  </si>
  <si>
    <t>Please provide any additional or explanatory comments in support of the Schedule of Prices in the box provided below.</t>
  </si>
  <si>
    <t>Chelmsford College</t>
  </si>
  <si>
    <t>Building Cleaning Services</t>
  </si>
  <si>
    <t>Tender Reference: CA15531</t>
  </si>
  <si>
    <t>Please complete the tab 'Schedule of Prices' and submit this spreadsheet as part of your tender submission.   This Schedule of Prices sets out the entire contract value on the basis of the Year 1 Contract Value, with the option for tenderers to add inflation uplift for years two and three.</t>
  </si>
  <si>
    <t>Chelmsford College
CONTRACT FOR THE MANAGEMENT AND SUPPLY OF BUILDING CLEANING SERVICES
TENDER PRICE SCHEDULE</t>
  </si>
  <si>
    <t>Moulsham Street Campus</t>
  </si>
  <si>
    <t>Princes Road Campus</t>
  </si>
  <si>
    <t>Dovedale Nursery</t>
  </si>
  <si>
    <t>Dovedale Sports Centre</t>
  </si>
  <si>
    <t>8. Charge Out Rates</t>
  </si>
  <si>
    <t>9. Average Productivity Rates (average per Operative for all buildings)</t>
  </si>
  <si>
    <t>10. Additional Estimated LGPS Costs</t>
  </si>
  <si>
    <r>
      <t>1.</t>
    </r>
    <r>
      <rPr>
        <sz val="7"/>
        <color theme="1"/>
        <rFont val="Times New Roman"/>
        <family val="1"/>
      </rPr>
      <t xml:space="preserve">           </t>
    </r>
    <r>
      <rPr>
        <sz val="11"/>
        <color theme="1"/>
        <rFont val="Calibri"/>
        <family val="2"/>
      </rPr>
      <t>Submit prices for each identified requirement</t>
    </r>
  </si>
  <si>
    <r>
      <t>2.</t>
    </r>
    <r>
      <rPr>
        <sz val="7"/>
        <color theme="1"/>
        <rFont val="Times New Roman"/>
        <family val="1"/>
      </rPr>
      <t xml:space="preserve">           </t>
    </r>
    <r>
      <rPr>
        <sz val="11"/>
        <color theme="1"/>
        <rFont val="Calibri"/>
        <family val="2"/>
      </rPr>
      <t>Any projected price increases for years 2 and 3 should be clearly stated in your tender including envisaged staff increments but excluding unknown legislatively imposed price increases and excluding legislatively imposed price increases in relation to The Pension Act 2008.</t>
    </r>
  </si>
  <si>
    <r>
      <t>3.</t>
    </r>
    <r>
      <rPr>
        <sz val="7"/>
        <color theme="1"/>
        <rFont val="Times New Roman"/>
        <family val="1"/>
      </rPr>
      <t xml:space="preserve">           </t>
    </r>
    <r>
      <rPr>
        <sz val="11"/>
        <color theme="1"/>
        <rFont val="Calibri"/>
        <family val="2"/>
      </rPr>
      <t>Do not state charges, rates or percentages as ranges of charges, rates or percentages</t>
    </r>
  </si>
  <si>
    <r>
      <t>4.</t>
    </r>
    <r>
      <rPr>
        <sz val="7"/>
        <color theme="1"/>
        <rFont val="Times New Roman"/>
        <family val="1"/>
      </rPr>
      <t xml:space="preserve">           </t>
    </r>
    <r>
      <rPr>
        <sz val="11"/>
        <color theme="1"/>
        <rFont val="Calibri"/>
        <family val="2"/>
      </rPr>
      <t>Submit prices for each requirement, do not allocate against certain requirements and leave other requirements unpriced</t>
    </r>
  </si>
  <si>
    <r>
      <t>5.</t>
    </r>
    <r>
      <rPr>
        <sz val="7"/>
        <color theme="1"/>
        <rFont val="Times New Roman"/>
        <family val="1"/>
      </rPr>
      <t xml:space="preserve">           </t>
    </r>
    <r>
      <rPr>
        <sz val="11"/>
        <color theme="1"/>
        <rFont val="Calibri"/>
        <family val="2"/>
      </rPr>
      <t xml:space="preserve">Ensure that all prices are quoted in pounds sterling to two decimal places, </t>
    </r>
    <r>
      <rPr>
        <b/>
        <sz val="11"/>
        <color theme="1"/>
        <rFont val="Calibri"/>
        <family val="2"/>
      </rPr>
      <t>exclusive of VAT</t>
    </r>
  </si>
  <si>
    <r>
      <t>6.</t>
    </r>
    <r>
      <rPr>
        <sz val="7"/>
        <color theme="1"/>
        <rFont val="Times New Roman"/>
        <family val="1"/>
      </rPr>
      <t xml:space="preserve">           </t>
    </r>
    <r>
      <rPr>
        <sz val="11"/>
        <color theme="1"/>
        <rFont val="Calibri"/>
        <family val="2"/>
      </rPr>
      <t>Do not alter the Schedule of Prices in any other way;</t>
    </r>
  </si>
  <si>
    <r>
      <t>7.       </t>
    </r>
    <r>
      <rPr>
        <sz val="11"/>
        <rFont val="Calibri"/>
        <family val="2"/>
      </rPr>
      <t>Provide any explanatory notes to accompany your tender pricing in the Price Clarifications tab</t>
    </r>
  </si>
  <si>
    <r>
      <t>8.</t>
    </r>
    <r>
      <rPr>
        <sz val="7"/>
        <color theme="1"/>
        <rFont val="Times New Roman"/>
        <family val="1"/>
      </rPr>
      <t xml:space="preserve">          </t>
    </r>
    <r>
      <rPr>
        <sz val="11"/>
        <color theme="1"/>
        <rFont val="Calibri"/>
        <family val="2"/>
      </rPr>
      <t>Do not qualify your tender in such a manner that it renders it incapable of being evaluated on an equal basis with other submissions</t>
    </r>
  </si>
  <si>
    <r>
      <t>9.</t>
    </r>
    <r>
      <rPr>
        <sz val="7"/>
        <color theme="1"/>
        <rFont val="Times New Roman"/>
        <family val="1"/>
      </rPr>
      <t>       </t>
    </r>
    <r>
      <rPr>
        <sz val="11"/>
        <color theme="1"/>
        <rFont val="Calibri"/>
        <family val="2"/>
      </rPr>
      <t>Submit this completed TR2 Schedule of Prices workbook in the same MS Excel format in which it has been issued</t>
    </r>
  </si>
  <si>
    <t>11.     Where applicable Tenderers must show, all anticipated costs associated with transferring the Local Authority Pension Scheme pension entitlement in the table provided in the Schedule of Prices.</t>
  </si>
  <si>
    <r>
      <t>10.</t>
    </r>
    <r>
      <rPr>
        <sz val="7"/>
        <color theme="1"/>
        <rFont val="Times New Roman"/>
        <family val="1"/>
      </rPr>
      <t>       </t>
    </r>
    <r>
      <rPr>
        <sz val="11"/>
        <color theme="1"/>
        <rFont val="Calibri"/>
        <family val="2"/>
      </rPr>
      <t>All prices must be inclusive of costs associated with the transfer of employees in compliance with the TUPE Regulations.</t>
    </r>
  </si>
  <si>
    <t>NUMBER OF CONTRACT WEEKS: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</si>
</sst>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2" x14ac:knownFonts="1">
    <font>
      <sz val="10"/>
      <name val="Arial"/>
    </font>
    <font>
      <sz val="10"/>
      <name val="Arial"/>
      <family val="2"/>
    </font>
    <font>
      <sz val="8"/>
      <name val="Arial"/>
      <family val="2"/>
    </font>
    <font>
      <sz val="11"/>
      <name val="Calibri"/>
      <family val="2"/>
      <scheme val="minor"/>
    </font>
    <font>
      <b/>
      <sz val="11"/>
      <name val="Calibri"/>
      <family val="2"/>
      <scheme val="minor"/>
    </font>
    <font>
      <b/>
      <sz val="11"/>
      <color indexed="48"/>
      <name val="Calibri"/>
      <family val="2"/>
      <scheme val="minor"/>
    </font>
    <font>
      <sz val="12"/>
      <color theme="1"/>
      <name val="Calibri"/>
      <family val="2"/>
    </font>
    <font>
      <b/>
      <sz val="12"/>
      <color theme="1"/>
      <name val="Calibri"/>
      <family val="2"/>
    </font>
    <font>
      <sz val="11"/>
      <color theme="1"/>
      <name val="Calibri"/>
      <family val="2"/>
    </font>
    <font>
      <b/>
      <sz val="11"/>
      <color theme="1"/>
      <name val="Calibri"/>
      <family val="2"/>
    </font>
    <font>
      <sz val="7"/>
      <color theme="1"/>
      <name val="Times New Roman"/>
      <family val="1"/>
    </font>
    <font>
      <sz val="11"/>
      <name val="Calibri"/>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FFFF99"/>
        <bgColor indexed="64"/>
      </patternFill>
    </fill>
    <fill>
      <patternFill patternType="solid">
        <fgColor theme="6"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cellStyleXfs>
  <cellXfs count="134">
    <xf numFmtId="0" fontId="0" fillId="0" borderId="0" xfId="0"/>
    <xf numFmtId="0" fontId="3" fillId="0" borderId="0" xfId="0" applyFont="1" applyAlignment="1">
      <alignment horizontal="left"/>
    </xf>
    <xf numFmtId="0" fontId="3" fillId="0" borderId="0" xfId="0" applyFont="1"/>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3" fillId="0" borderId="2" xfId="0" applyFont="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xf>
    <xf numFmtId="0" fontId="4" fillId="0" borderId="2" xfId="0" applyFont="1" applyBorder="1" applyAlignment="1">
      <alignment horizontal="center" vertical="top" wrapText="1"/>
    </xf>
    <xf numFmtId="0" fontId="4"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4" fillId="0" borderId="1" xfId="0" applyFont="1" applyBorder="1" applyAlignment="1">
      <alignment horizontal="center"/>
    </xf>
    <xf numFmtId="7" fontId="3" fillId="0" borderId="1" xfId="0" applyNumberFormat="1" applyFont="1" applyBorder="1" applyAlignment="1">
      <alignment horizontal="center"/>
    </xf>
    <xf numFmtId="0" fontId="3" fillId="0" borderId="5" xfId="0" applyFont="1" applyBorder="1" applyAlignment="1">
      <alignment horizontal="center" vertical="top" wrapText="1"/>
    </xf>
    <xf numFmtId="7" fontId="4" fillId="0" borderId="1" xfId="1" applyNumberFormat="1" applyFont="1" applyFill="1" applyBorder="1" applyAlignment="1">
      <alignment horizontal="center" vertical="top" wrapText="1"/>
    </xf>
    <xf numFmtId="7" fontId="4" fillId="0" borderId="1" xfId="0" applyNumberFormat="1" applyFont="1" applyBorder="1" applyAlignment="1">
      <alignment horizontal="center"/>
    </xf>
    <xf numFmtId="0" fontId="4" fillId="0" borderId="0" xfId="0" applyFont="1"/>
    <xf numFmtId="0" fontId="4" fillId="0" borderId="0" xfId="0" applyFont="1" applyAlignment="1">
      <alignment horizontal="center" vertical="top" wrapText="1"/>
    </xf>
    <xf numFmtId="44" fontId="3" fillId="0" borderId="0" xfId="1" applyFont="1" applyBorder="1" applyAlignment="1">
      <alignment horizontal="center" vertical="top" wrapText="1"/>
    </xf>
    <xf numFmtId="7" fontId="4" fillId="0" borderId="1" xfId="0" applyNumberFormat="1" applyFont="1" applyBorder="1" applyAlignment="1">
      <alignment horizontal="center" vertical="top" wrapText="1"/>
    </xf>
    <xf numFmtId="7" fontId="4" fillId="0" borderId="7" xfId="0" applyNumberFormat="1" applyFont="1" applyBorder="1" applyAlignment="1">
      <alignment horizontal="center"/>
    </xf>
    <xf numFmtId="44" fontId="4" fillId="0" borderId="0" xfId="1" applyFont="1" applyFill="1" applyBorder="1" applyAlignment="1">
      <alignment horizontal="center" vertical="top" wrapText="1"/>
    </xf>
    <xf numFmtId="7" fontId="4" fillId="0" borderId="2" xfId="0" applyNumberFormat="1" applyFont="1" applyBorder="1" applyAlignment="1">
      <alignment horizontal="center" vertical="top" wrapText="1"/>
    </xf>
    <xf numFmtId="44" fontId="4" fillId="0" borderId="0" xfId="0" applyNumberFormat="1" applyFont="1" applyAlignment="1">
      <alignment horizontal="center" vertical="top" wrapText="1"/>
    </xf>
    <xf numFmtId="164" fontId="4" fillId="0" borderId="1" xfId="0" applyNumberFormat="1" applyFont="1" applyBorder="1" applyAlignment="1">
      <alignment horizontal="center" vertical="top" wrapText="1"/>
    </xf>
    <xf numFmtId="164" fontId="3" fillId="0" borderId="1" xfId="0" applyNumberFormat="1" applyFont="1" applyBorder="1" applyAlignment="1">
      <alignment horizontal="center"/>
    </xf>
    <xf numFmtId="164" fontId="4" fillId="0" borderId="1" xfId="1" applyNumberFormat="1" applyFont="1" applyFill="1" applyBorder="1" applyAlignment="1">
      <alignment horizontal="center" vertical="top" wrapText="1"/>
    </xf>
    <xf numFmtId="164" fontId="4" fillId="0" borderId="1" xfId="0" applyNumberFormat="1" applyFont="1" applyBorder="1" applyAlignment="1">
      <alignment horizontal="center"/>
    </xf>
    <xf numFmtId="0" fontId="3" fillId="0" borderId="8" xfId="0" applyFont="1" applyBorder="1" applyAlignment="1">
      <alignment horizontal="center" vertical="top" wrapText="1"/>
    </xf>
    <xf numFmtId="0" fontId="3" fillId="0" borderId="9" xfId="0" applyFont="1" applyBorder="1" applyAlignment="1">
      <alignment horizontal="center"/>
    </xf>
    <xf numFmtId="0" fontId="3" fillId="0" borderId="2" xfId="0" applyFont="1" applyBorder="1" applyAlignment="1">
      <alignment horizontal="left" vertical="top" wrapText="1"/>
    </xf>
    <xf numFmtId="7" fontId="3" fillId="0" borderId="1" xfId="1" applyNumberFormat="1" applyFont="1" applyBorder="1" applyAlignment="1">
      <alignment horizontal="center"/>
    </xf>
    <xf numFmtId="7" fontId="4" fillId="0" borderId="1" xfId="1" applyNumberFormat="1" applyFont="1" applyFill="1" applyBorder="1" applyAlignment="1">
      <alignment horizontal="center"/>
    </xf>
    <xf numFmtId="0" fontId="3" fillId="0" borderId="2" xfId="0" applyFont="1" applyBorder="1" applyAlignment="1">
      <alignment vertical="top" wrapText="1"/>
    </xf>
    <xf numFmtId="0" fontId="3" fillId="0" borderId="2" xfId="0" applyFont="1" applyBorder="1" applyAlignment="1">
      <alignment horizontal="left"/>
    </xf>
    <xf numFmtId="0" fontId="4" fillId="2" borderId="10" xfId="0" applyFont="1" applyFill="1" applyBorder="1" applyAlignment="1">
      <alignment horizontal="right" vertical="top" wrapText="1"/>
    </xf>
    <xf numFmtId="7" fontId="4" fillId="0" borderId="7" xfId="1" applyNumberFormat="1" applyFont="1" applyFill="1" applyBorder="1" applyAlignment="1">
      <alignment horizontal="center"/>
    </xf>
    <xf numFmtId="0" fontId="4" fillId="0" borderId="0" xfId="0" applyFont="1" applyAlignment="1">
      <alignment horizontal="right" vertical="top" wrapText="1"/>
    </xf>
    <xf numFmtId="44" fontId="5" fillId="0" borderId="0" xfId="1" applyFont="1" applyFill="1" applyBorder="1" applyAlignment="1">
      <alignment horizontal="center"/>
    </xf>
    <xf numFmtId="9" fontId="3" fillId="0" borderId="0" xfId="2" applyFont="1" applyBorder="1" applyAlignment="1">
      <alignment horizontal="center"/>
    </xf>
    <xf numFmtId="0" fontId="4" fillId="0" borderId="2" xfId="0" applyFont="1" applyBorder="1" applyAlignment="1">
      <alignment horizontal="center"/>
    </xf>
    <xf numFmtId="7" fontId="4" fillId="0" borderId="1" xfId="1" applyNumberFormat="1" applyFont="1" applyBorder="1" applyAlignment="1">
      <alignment horizontal="center"/>
    </xf>
    <xf numFmtId="0" fontId="4" fillId="0" borderId="0" xfId="0" applyFont="1" applyAlignment="1">
      <alignment vertical="top" wrapText="1"/>
    </xf>
    <xf numFmtId="0" fontId="4" fillId="0" borderId="0" xfId="0" applyFont="1" applyAlignment="1">
      <alignment horizontal="justify" vertical="top" wrapText="1"/>
    </xf>
    <xf numFmtId="44" fontId="4" fillId="0" borderId="0" xfId="0" applyNumberFormat="1" applyFont="1" applyAlignment="1">
      <alignment horizontal="justify" vertical="top" wrapText="1"/>
    </xf>
    <xf numFmtId="0" fontId="3" fillId="0" borderId="12"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left" vertical="top" wrapText="1"/>
    </xf>
    <xf numFmtId="7" fontId="4" fillId="3" borderId="1" xfId="1" applyNumberFormat="1" applyFont="1" applyFill="1" applyBorder="1" applyAlignment="1">
      <alignment horizontal="center"/>
    </xf>
    <xf numFmtId="7" fontId="4" fillId="3" borderId="7" xfId="1" applyNumberFormat="1" applyFont="1" applyFill="1" applyBorder="1" applyAlignment="1">
      <alignment horizontal="center"/>
    </xf>
    <xf numFmtId="0" fontId="4" fillId="3" borderId="17" xfId="0" applyFont="1" applyFill="1" applyBorder="1" applyAlignment="1">
      <alignment horizontal="right" vertical="top" wrapText="1"/>
    </xf>
    <xf numFmtId="0" fontId="3" fillId="0" borderId="7" xfId="0" applyFont="1" applyBorder="1" applyAlignment="1">
      <alignment horizontal="center" vertical="top" wrapText="1"/>
    </xf>
    <xf numFmtId="164" fontId="4" fillId="3" borderId="7" xfId="0" applyNumberFormat="1" applyFont="1" applyFill="1" applyBorder="1" applyAlignment="1">
      <alignment horizontal="center" vertical="top" wrapText="1"/>
    </xf>
    <xf numFmtId="164" fontId="3" fillId="0" borderId="1" xfId="2" applyNumberFormat="1" applyFont="1" applyBorder="1" applyAlignment="1">
      <alignment horizontal="center"/>
    </xf>
    <xf numFmtId="164" fontId="4" fillId="3" borderId="1" xfId="2" applyNumberFormat="1" applyFont="1" applyFill="1" applyBorder="1" applyAlignment="1">
      <alignment horizontal="center"/>
    </xf>
    <xf numFmtId="0" fontId="3" fillId="0" borderId="1" xfId="0" applyFont="1" applyBorder="1" applyAlignment="1">
      <alignment horizontal="center" wrapText="1"/>
    </xf>
    <xf numFmtId="0" fontId="4" fillId="0" borderId="0" xfId="0" applyFont="1" applyAlignment="1">
      <alignment horizontal="left" vertical="top"/>
    </xf>
    <xf numFmtId="164" fontId="4" fillId="0" borderId="0" xfId="2" applyNumberFormat="1" applyFont="1" applyFill="1" applyBorder="1" applyAlignment="1">
      <alignment horizontal="center"/>
    </xf>
    <xf numFmtId="0" fontId="4" fillId="4" borderId="2"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4" borderId="20" xfId="0" applyFont="1" applyFill="1" applyBorder="1" applyAlignment="1">
      <alignment horizontal="center" vertical="top" wrapText="1"/>
    </xf>
    <xf numFmtId="0" fontId="3" fillId="4" borderId="0" xfId="0" applyFont="1" applyFill="1" applyAlignment="1">
      <alignment horizontal="center"/>
    </xf>
    <xf numFmtId="0" fontId="4" fillId="4" borderId="1" xfId="0" applyFont="1" applyFill="1" applyBorder="1" applyAlignment="1">
      <alignment horizontal="center"/>
    </xf>
    <xf numFmtId="0" fontId="4" fillId="4" borderId="2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top"/>
    </xf>
    <xf numFmtId="9" fontId="4" fillId="4" borderId="11" xfId="2" applyFont="1" applyFill="1" applyBorder="1" applyAlignment="1">
      <alignment horizontal="center" vertical="top"/>
    </xf>
    <xf numFmtId="3" fontId="4" fillId="4" borderId="19" xfId="0" applyNumberFormat="1" applyFont="1" applyFill="1" applyBorder="1" applyAlignment="1">
      <alignment horizontal="center"/>
    </xf>
    <xf numFmtId="0" fontId="4" fillId="4" borderId="19" xfId="0" applyFont="1" applyFill="1" applyBorder="1" applyAlignment="1">
      <alignment horizontal="center"/>
    </xf>
    <xf numFmtId="0" fontId="3" fillId="4" borderId="1" xfId="0" applyFont="1" applyFill="1" applyBorder="1" applyAlignment="1">
      <alignment horizontal="center" vertical="top" wrapText="1"/>
    </xf>
    <xf numFmtId="0" fontId="3" fillId="0" borderId="0" xfId="0" applyFont="1" applyAlignment="1">
      <alignment vertical="top" wrapText="1"/>
    </xf>
    <xf numFmtId="0" fontId="4" fillId="0" borderId="1" xfId="0" applyFont="1" applyBorder="1" applyAlignment="1">
      <alignment horizontal="left"/>
    </xf>
    <xf numFmtId="0" fontId="7" fillId="0" borderId="0" xfId="3" applyFont="1"/>
    <xf numFmtId="0" fontId="6" fillId="0" borderId="0" xfId="3"/>
    <xf numFmtId="0" fontId="9" fillId="0" borderId="0" xfId="3" applyFont="1" applyAlignment="1">
      <alignment horizontal="justify" vertical="center"/>
    </xf>
    <xf numFmtId="0" fontId="9" fillId="0" borderId="0" xfId="3" applyFont="1" applyAlignment="1">
      <alignment vertical="center"/>
    </xf>
    <xf numFmtId="0" fontId="8" fillId="0" borderId="0" xfId="3" applyFont="1" applyAlignment="1">
      <alignment vertical="center"/>
    </xf>
    <xf numFmtId="0" fontId="6" fillId="0" borderId="0" xfId="3" applyAlignment="1">
      <alignment vertical="center"/>
    </xf>
    <xf numFmtId="0" fontId="4"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7" fontId="3" fillId="6" borderId="1" xfId="0" applyNumberFormat="1" applyFont="1" applyFill="1" applyBorder="1" applyAlignment="1">
      <alignment horizontal="center" vertical="top" wrapText="1"/>
    </xf>
    <xf numFmtId="7" fontId="3" fillId="6" borderId="1" xfId="1" applyNumberFormat="1" applyFont="1" applyFill="1" applyBorder="1" applyAlignment="1">
      <alignment horizontal="center" vertical="top" wrapText="1"/>
    </xf>
    <xf numFmtId="7" fontId="3" fillId="6" borderId="1" xfId="0" applyNumberFormat="1" applyFont="1" applyFill="1" applyBorder="1" applyAlignment="1">
      <alignment horizontal="center"/>
    </xf>
    <xf numFmtId="7" fontId="3" fillId="6" borderId="6" xfId="1" applyNumberFormat="1" applyFont="1" applyFill="1" applyBorder="1" applyAlignment="1">
      <alignment horizontal="center" vertical="top" wrapText="1"/>
    </xf>
    <xf numFmtId="7" fontId="4" fillId="6" borderId="2" xfId="0" applyNumberFormat="1" applyFont="1" applyFill="1" applyBorder="1" applyAlignment="1">
      <alignment horizontal="center" vertical="top" wrapText="1"/>
    </xf>
    <xf numFmtId="164" fontId="4" fillId="6" borderId="1" xfId="0" applyNumberFormat="1" applyFont="1" applyFill="1" applyBorder="1" applyAlignment="1">
      <alignment horizontal="center" vertical="top" wrapText="1"/>
    </xf>
    <xf numFmtId="164" fontId="3" fillId="6" borderId="7" xfId="0" applyNumberFormat="1" applyFont="1" applyFill="1" applyBorder="1" applyAlignment="1">
      <alignment horizontal="center" vertical="top" wrapText="1"/>
    </xf>
    <xf numFmtId="164" fontId="3" fillId="6" borderId="1" xfId="0" applyNumberFormat="1" applyFont="1" applyFill="1" applyBorder="1" applyAlignment="1">
      <alignment horizontal="center" vertical="top" wrapText="1"/>
    </xf>
    <xf numFmtId="7" fontId="4" fillId="6" borderId="1" xfId="0" applyNumberFormat="1" applyFont="1" applyFill="1" applyBorder="1" applyAlignment="1">
      <alignment horizontal="center" vertical="top" wrapText="1"/>
    </xf>
    <xf numFmtId="7" fontId="3" fillId="6" borderId="1" xfId="1" applyNumberFormat="1" applyFont="1" applyFill="1" applyBorder="1" applyAlignment="1">
      <alignment horizontal="center"/>
    </xf>
    <xf numFmtId="7" fontId="3" fillId="6" borderId="7" xfId="1" applyNumberFormat="1" applyFont="1" applyFill="1" applyBorder="1" applyAlignment="1">
      <alignment horizontal="center"/>
    </xf>
    <xf numFmtId="0" fontId="3" fillId="6" borderId="2" xfId="0" applyFont="1" applyFill="1" applyBorder="1" applyAlignment="1">
      <alignment horizontal="center"/>
    </xf>
    <xf numFmtId="164" fontId="3" fillId="6" borderId="1" xfId="0" applyNumberFormat="1" applyFont="1" applyFill="1" applyBorder="1" applyAlignment="1">
      <alignment horizontal="center"/>
    </xf>
    <xf numFmtId="9" fontId="3" fillId="6" borderId="11" xfId="2" applyFont="1" applyFill="1" applyBorder="1" applyAlignment="1">
      <alignment horizontal="center"/>
    </xf>
    <xf numFmtId="44" fontId="4" fillId="6" borderId="16" xfId="1" applyFont="1" applyFill="1" applyBorder="1" applyAlignment="1">
      <alignment horizontal="center" vertical="top" wrapText="1"/>
    </xf>
    <xf numFmtId="44" fontId="4" fillId="6" borderId="13" xfId="1" applyFont="1" applyFill="1" applyBorder="1" applyAlignment="1">
      <alignment horizontal="center" vertical="top" wrapText="1"/>
    </xf>
    <xf numFmtId="44" fontId="4" fillId="6" borderId="7" xfId="1" applyFont="1" applyFill="1" applyBorder="1" applyAlignment="1">
      <alignment horizontal="center" vertical="top" wrapText="1"/>
    </xf>
    <xf numFmtId="2" fontId="4" fillId="6" borderId="11"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164" fontId="3" fillId="6" borderId="18" xfId="0" applyNumberFormat="1" applyFont="1" applyFill="1" applyBorder="1" applyAlignment="1">
      <alignment horizontal="center" vertical="top" wrapText="1"/>
    </xf>
    <xf numFmtId="0" fontId="8" fillId="0" borderId="0" xfId="3" applyFont="1" applyAlignment="1">
      <alignment horizontal="left" vertical="center"/>
    </xf>
    <xf numFmtId="0" fontId="9" fillId="0" borderId="0" xfId="3" applyFont="1" applyAlignment="1">
      <alignment horizontal="left" vertical="center" wrapText="1"/>
    </xf>
    <xf numFmtId="0" fontId="8" fillId="0" borderId="0" xfId="3"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xf>
    <xf numFmtId="0" fontId="3" fillId="3" borderId="2" xfId="0" applyFont="1" applyFill="1" applyBorder="1" applyAlignment="1">
      <alignment horizontal="center"/>
    </xf>
    <xf numFmtId="0" fontId="3" fillId="3" borderId="21" xfId="0" applyFont="1" applyFill="1" applyBorder="1" applyAlignment="1">
      <alignment horizontal="center"/>
    </xf>
    <xf numFmtId="0" fontId="3" fillId="3" borderId="11" xfId="0" applyFont="1" applyFill="1" applyBorder="1"/>
    <xf numFmtId="0" fontId="4" fillId="4" borderId="2" xfId="0" applyFont="1" applyFill="1" applyBorder="1" applyAlignment="1">
      <alignment horizontal="center" vertical="center" wrapText="1"/>
    </xf>
    <xf numFmtId="0" fontId="3" fillId="4" borderId="21" xfId="0" applyFont="1" applyFill="1" applyBorder="1"/>
    <xf numFmtId="0" fontId="3" fillId="4" borderId="11" xfId="0" applyFont="1" applyFill="1" applyBorder="1"/>
    <xf numFmtId="0" fontId="7" fillId="5" borderId="22" xfId="3" applyFont="1" applyFill="1" applyBorder="1" applyAlignment="1">
      <alignment horizontal="left" vertical="center"/>
    </xf>
    <xf numFmtId="0" fontId="7" fillId="5" borderId="23" xfId="3" applyFont="1" applyFill="1" applyBorder="1" applyAlignment="1">
      <alignment horizontal="left" vertical="center"/>
    </xf>
    <xf numFmtId="0" fontId="7" fillId="5" borderId="22" xfId="3" applyFont="1" applyFill="1" applyBorder="1" applyAlignment="1">
      <alignment horizontal="left" vertical="center" wrapText="1"/>
    </xf>
    <xf numFmtId="0" fontId="7" fillId="5" borderId="24" xfId="3" applyFont="1" applyFill="1" applyBorder="1" applyAlignment="1">
      <alignment horizontal="left" vertical="center" wrapText="1"/>
    </xf>
    <xf numFmtId="0" fontId="7" fillId="5" borderId="23" xfId="3" applyFont="1" applyFill="1" applyBorder="1" applyAlignment="1">
      <alignment horizontal="left" vertical="center" wrapText="1"/>
    </xf>
    <xf numFmtId="0" fontId="6" fillId="6" borderId="25" xfId="3" applyFill="1" applyBorder="1" applyAlignment="1">
      <alignment horizontal="left" vertical="top"/>
    </xf>
    <xf numFmtId="0" fontId="6" fillId="6" borderId="26" xfId="3" applyFill="1" applyBorder="1" applyAlignment="1">
      <alignment horizontal="left" vertical="top"/>
    </xf>
    <xf numFmtId="0" fontId="6" fillId="6" borderId="27" xfId="3" applyFill="1" applyBorder="1" applyAlignment="1">
      <alignment horizontal="left" vertical="top"/>
    </xf>
    <xf numFmtId="0" fontId="6" fillId="6" borderId="28" xfId="3" applyFill="1" applyBorder="1" applyAlignment="1">
      <alignment horizontal="left" vertical="top"/>
    </xf>
    <xf numFmtId="0" fontId="6" fillId="6" borderId="0" xfId="3" applyFill="1" applyAlignment="1">
      <alignment horizontal="left" vertical="top"/>
    </xf>
    <xf numFmtId="0" fontId="6" fillId="6" borderId="29" xfId="3" applyFill="1" applyBorder="1" applyAlignment="1">
      <alignment horizontal="left" vertical="top"/>
    </xf>
    <xf numFmtId="0" fontId="6" fillId="6" borderId="30" xfId="3" applyFill="1" applyBorder="1" applyAlignment="1">
      <alignment horizontal="left" vertical="top"/>
    </xf>
    <xf numFmtId="0" fontId="6" fillId="6" borderId="31" xfId="3" applyFill="1" applyBorder="1" applyAlignment="1">
      <alignment horizontal="left" vertical="top"/>
    </xf>
    <xf numFmtId="0" fontId="6" fillId="6" borderId="32" xfId="3" applyFill="1" applyBorder="1" applyAlignment="1">
      <alignment horizontal="left" vertical="top"/>
    </xf>
    <xf numFmtId="0" fontId="4" fillId="4" borderId="22" xfId="0" applyFont="1" applyFill="1" applyBorder="1" applyAlignment="1">
      <alignment horizontal="center"/>
    </xf>
    <xf numFmtId="0" fontId="4" fillId="4" borderId="24" xfId="0" applyFont="1" applyFill="1" applyBorder="1" applyAlignment="1">
      <alignment horizontal="center"/>
    </xf>
    <xf numFmtId="0" fontId="4" fillId="4" borderId="23" xfId="0" applyFont="1" applyFill="1" applyBorder="1" applyAlignment="1">
      <alignment horizontal="center"/>
    </xf>
  </cellXfs>
  <cellStyles count="4">
    <cellStyle name="Currency" xfId="1" builtinId="4"/>
    <cellStyle name="Normal" xfId="0" builtinId="0"/>
    <cellStyle name="Normal 2" xfId="3" xr:uid="{1316C6B9-DBF1-4A10-96C0-C334BE38D0DA}"/>
    <cellStyle name="Percent" xfId="2" builtinId="5"/>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114300</xdr:rowOff>
    </xdr:from>
    <xdr:to>
      <xdr:col>11</xdr:col>
      <xdr:colOff>782320</xdr:colOff>
      <xdr:row>4</xdr:row>
      <xdr:rowOff>95615</xdr:rowOff>
    </xdr:to>
    <xdr:pic>
      <xdr:nvPicPr>
        <xdr:cNvPr id="2" name="Picture 1">
          <a:extLst>
            <a:ext uri="{FF2B5EF4-FFF2-40B4-BE49-F238E27FC236}">
              <a16:creationId xmlns:a16="http://schemas.microsoft.com/office/drawing/2014/main" id="{19056182-543C-401B-A0C4-FE505852E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9310" y="114300"/>
          <a:ext cx="933450" cy="768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638175</xdr:colOff>
      <xdr:row>0</xdr:row>
      <xdr:rowOff>16510</xdr:rowOff>
    </xdr:from>
    <xdr:to>
      <xdr:col>6</xdr:col>
      <xdr:colOff>15875</xdr:colOff>
      <xdr:row>3</xdr:row>
      <xdr:rowOff>174990</xdr:rowOff>
    </xdr:to>
    <xdr:pic>
      <xdr:nvPicPr>
        <xdr:cNvPr id="2" name="Picture 1">
          <a:extLst>
            <a:ext uri="{FF2B5EF4-FFF2-40B4-BE49-F238E27FC236}">
              <a16:creationId xmlns:a16="http://schemas.microsoft.com/office/drawing/2014/main" id="{3BF908C9-A560-424F-9BF9-83BC6FC5C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1120" y="20320"/>
          <a:ext cx="941705" cy="7604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65035-14C2-4FCB-A7A6-328B5896E9A2}">
  <dimension ref="A1:Y21"/>
  <sheetViews>
    <sheetView showGridLines="0" workbookViewId="0"/>
  </sheetViews>
  <sheetFormatPr defaultColWidth="9.77734375" defaultRowHeight="15.6" x14ac:dyDescent="0.3"/>
  <cols>
    <col min="1" max="11" width="9.77734375" style="79"/>
    <col min="12" max="12" width="13" style="79" customWidth="1"/>
    <col min="13" max="16384" width="9.77734375" style="79"/>
  </cols>
  <sheetData>
    <row r="1" spans="1:25" x14ac:dyDescent="0.3">
      <c r="A1" s="78" t="s">
        <v>70</v>
      </c>
    </row>
    <row r="2" spans="1:25" x14ac:dyDescent="0.3">
      <c r="A2" s="78" t="s">
        <v>71</v>
      </c>
    </row>
    <row r="3" spans="1:25" x14ac:dyDescent="0.3">
      <c r="A3" s="78" t="s">
        <v>72</v>
      </c>
    </row>
    <row r="5" spans="1:25" ht="67.95" customHeight="1" x14ac:dyDescent="0.3">
      <c r="A5" s="108" t="s">
        <v>73</v>
      </c>
      <c r="B5" s="108"/>
      <c r="C5" s="108"/>
      <c r="D5" s="108"/>
      <c r="E5" s="108"/>
      <c r="F5" s="108"/>
      <c r="G5" s="108"/>
      <c r="H5" s="108"/>
      <c r="I5" s="108"/>
      <c r="J5" s="108"/>
      <c r="K5" s="108"/>
      <c r="L5" s="108"/>
    </row>
    <row r="6" spans="1:25" x14ac:dyDescent="0.3">
      <c r="A6" s="80"/>
    </row>
    <row r="7" spans="1:25" x14ac:dyDescent="0.3">
      <c r="A7" s="81" t="s">
        <v>64</v>
      </c>
    </row>
    <row r="8" spans="1:25" x14ac:dyDescent="0.3">
      <c r="A8" s="82"/>
    </row>
    <row r="9" spans="1:25" x14ac:dyDescent="0.3">
      <c r="A9" s="106" t="s">
        <v>82</v>
      </c>
      <c r="B9" s="106"/>
      <c r="C9" s="106"/>
      <c r="D9" s="106"/>
      <c r="E9" s="106"/>
      <c r="F9" s="106"/>
      <c r="G9" s="106"/>
      <c r="H9" s="106"/>
      <c r="I9" s="106"/>
      <c r="J9" s="106"/>
      <c r="K9" s="106"/>
      <c r="L9" s="106"/>
    </row>
    <row r="10" spans="1:25" x14ac:dyDescent="0.3">
      <c r="A10" s="106" t="s">
        <v>83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row>
    <row r="11" spans="1:25" x14ac:dyDescent="0.3">
      <c r="A11" s="106" t="s">
        <v>84</v>
      </c>
      <c r="B11" s="106"/>
      <c r="C11" s="106"/>
      <c r="D11" s="106"/>
      <c r="E11" s="106"/>
      <c r="F11" s="106"/>
      <c r="G11" s="106"/>
      <c r="H11" s="106"/>
      <c r="I11" s="106"/>
      <c r="J11" s="106"/>
      <c r="K11" s="106"/>
      <c r="L11" s="106"/>
    </row>
    <row r="12" spans="1:25" x14ac:dyDescent="0.3">
      <c r="A12" s="106" t="s">
        <v>85</v>
      </c>
      <c r="B12" s="106"/>
      <c r="C12" s="106"/>
      <c r="D12" s="106"/>
      <c r="E12" s="106"/>
      <c r="F12" s="106"/>
      <c r="G12" s="106"/>
      <c r="H12" s="106"/>
      <c r="I12" s="106"/>
      <c r="J12" s="106"/>
      <c r="K12" s="106"/>
      <c r="L12" s="106"/>
    </row>
    <row r="13" spans="1:25" x14ac:dyDescent="0.3">
      <c r="A13" s="106" t="s">
        <v>86</v>
      </c>
      <c r="B13" s="106"/>
      <c r="C13" s="106"/>
      <c r="D13" s="106"/>
      <c r="E13" s="106"/>
      <c r="F13" s="106"/>
      <c r="G13" s="106"/>
      <c r="H13" s="106"/>
      <c r="I13" s="106"/>
      <c r="J13" s="106"/>
      <c r="K13" s="106"/>
      <c r="L13" s="106"/>
    </row>
    <row r="14" spans="1:25" x14ac:dyDescent="0.3">
      <c r="A14" s="106" t="s">
        <v>87</v>
      </c>
      <c r="B14" s="106"/>
      <c r="C14" s="106"/>
      <c r="D14" s="106"/>
      <c r="E14" s="106"/>
      <c r="F14" s="106"/>
      <c r="G14" s="106"/>
      <c r="H14" s="106"/>
      <c r="I14" s="106"/>
      <c r="J14" s="106"/>
      <c r="K14" s="106"/>
      <c r="L14" s="106"/>
    </row>
    <row r="15" spans="1:25" x14ac:dyDescent="0.3">
      <c r="A15" s="106" t="s">
        <v>88</v>
      </c>
      <c r="B15" s="106"/>
      <c r="C15" s="106"/>
      <c r="D15" s="106"/>
      <c r="E15" s="106"/>
      <c r="F15" s="106"/>
      <c r="G15" s="106"/>
      <c r="H15" s="106"/>
      <c r="I15" s="106"/>
      <c r="J15" s="106"/>
      <c r="K15" s="106"/>
      <c r="L15" s="106"/>
    </row>
    <row r="16" spans="1:25" x14ac:dyDescent="0.3">
      <c r="A16" s="106" t="s">
        <v>89</v>
      </c>
      <c r="B16" s="106"/>
      <c r="C16" s="106"/>
      <c r="D16" s="106"/>
      <c r="E16" s="106"/>
      <c r="F16" s="106"/>
      <c r="G16" s="106"/>
      <c r="H16" s="106"/>
      <c r="I16" s="106"/>
      <c r="J16" s="106"/>
      <c r="K16" s="106"/>
      <c r="L16" s="106"/>
    </row>
    <row r="17" spans="1:25" x14ac:dyDescent="0.3">
      <c r="A17" s="106" t="s">
        <v>90</v>
      </c>
      <c r="B17" s="106"/>
      <c r="C17" s="106"/>
      <c r="D17" s="106"/>
      <c r="E17" s="106"/>
      <c r="F17" s="106"/>
      <c r="G17" s="106"/>
      <c r="H17" s="106"/>
      <c r="I17" s="106"/>
      <c r="J17" s="106"/>
      <c r="K17" s="106"/>
      <c r="L17" s="106"/>
    </row>
    <row r="18" spans="1:25" x14ac:dyDescent="0.3">
      <c r="A18" s="106" t="s">
        <v>92</v>
      </c>
      <c r="B18" s="106"/>
      <c r="C18" s="106"/>
      <c r="D18" s="106"/>
      <c r="E18" s="106"/>
      <c r="F18" s="106"/>
      <c r="G18" s="106"/>
      <c r="H18" s="106"/>
      <c r="I18" s="106"/>
      <c r="J18" s="106"/>
      <c r="K18" s="106"/>
      <c r="L18" s="106"/>
    </row>
    <row r="19" spans="1:25" ht="14.4" customHeight="1" x14ac:dyDescent="0.3">
      <c r="A19" s="106" t="s">
        <v>91</v>
      </c>
      <c r="B19" s="106"/>
      <c r="C19" s="106"/>
      <c r="D19" s="106"/>
      <c r="E19" s="106"/>
      <c r="F19" s="106"/>
      <c r="G19" s="106"/>
      <c r="H19" s="106"/>
      <c r="I19" s="106"/>
      <c r="J19" s="106"/>
      <c r="K19" s="106"/>
      <c r="L19" s="106"/>
      <c r="M19" s="106"/>
      <c r="N19" s="106"/>
      <c r="O19" s="106"/>
      <c r="P19" s="106"/>
      <c r="Q19" s="106"/>
      <c r="R19" s="106"/>
      <c r="S19" s="106"/>
    </row>
    <row r="20" spans="1:25" x14ac:dyDescent="0.3">
      <c r="A20" s="82"/>
      <c r="G20" s="106"/>
      <c r="H20" s="106"/>
      <c r="I20" s="106"/>
      <c r="J20" s="106"/>
      <c r="K20" s="106"/>
      <c r="L20" s="106"/>
      <c r="M20" s="106"/>
      <c r="N20" s="106"/>
      <c r="O20" s="106"/>
      <c r="P20" s="106"/>
      <c r="Q20" s="106"/>
      <c r="R20" s="106"/>
      <c r="S20" s="106"/>
      <c r="T20" s="106"/>
      <c r="U20" s="106"/>
      <c r="V20" s="106"/>
      <c r="W20" s="106"/>
      <c r="X20" s="106"/>
      <c r="Y20" s="106"/>
    </row>
    <row r="21" spans="1:25" ht="27.6" customHeight="1" x14ac:dyDescent="0.3">
      <c r="A21" s="107" t="s">
        <v>65</v>
      </c>
      <c r="B21" s="107"/>
      <c r="C21" s="107"/>
      <c r="D21" s="107"/>
      <c r="E21" s="107"/>
      <c r="F21" s="107"/>
      <c r="G21" s="107"/>
      <c r="H21" s="107"/>
      <c r="I21" s="107"/>
      <c r="J21" s="107"/>
      <c r="K21" s="107"/>
      <c r="L21" s="107"/>
    </row>
  </sheetData>
  <mergeCells count="14">
    <mergeCell ref="G20:Y20"/>
    <mergeCell ref="A21:L21"/>
    <mergeCell ref="A5:L5"/>
    <mergeCell ref="A9:L9"/>
    <mergeCell ref="A11:L11"/>
    <mergeCell ref="A12:L12"/>
    <mergeCell ref="A10:Y10"/>
    <mergeCell ref="A18:L18"/>
    <mergeCell ref="A19:S19"/>
    <mergeCell ref="A13:L13"/>
    <mergeCell ref="A14:L14"/>
    <mergeCell ref="A15:L15"/>
    <mergeCell ref="A16:L16"/>
    <mergeCell ref="A17:L17"/>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6"/>
  <sheetViews>
    <sheetView tabSelected="1" zoomScale="90" zoomScaleNormal="90" zoomScaleSheetLayoutView="75" workbookViewId="0"/>
  </sheetViews>
  <sheetFormatPr defaultColWidth="8.88671875" defaultRowHeight="14.4" x14ac:dyDescent="0.3"/>
  <cols>
    <col min="1" max="1" width="39.109375" style="1" customWidth="1"/>
    <col min="2" max="4" width="17.5546875" style="2" customWidth="1"/>
    <col min="5" max="5" width="17.6640625" style="2" customWidth="1"/>
    <col min="6" max="14" width="17.5546875" style="2" customWidth="1"/>
    <col min="15" max="16384" width="8.88671875" style="2"/>
  </cols>
  <sheetData>
    <row r="1" spans="1:6" ht="15" thickBot="1" x14ac:dyDescent="0.35"/>
    <row r="2" spans="1:6" ht="15" thickBot="1" x14ac:dyDescent="0.35">
      <c r="A2" s="77" t="s">
        <v>25</v>
      </c>
      <c r="B2" s="111"/>
      <c r="C2" s="112"/>
      <c r="D2" s="112"/>
      <c r="E2" s="112"/>
      <c r="F2" s="113"/>
    </row>
    <row r="3" spans="1:6" ht="15" thickBot="1" x14ac:dyDescent="0.35"/>
    <row r="4" spans="1:6" ht="53.25" customHeight="1" thickBot="1" x14ac:dyDescent="0.35">
      <c r="A4" s="114" t="s">
        <v>74</v>
      </c>
      <c r="B4" s="115"/>
      <c r="C4" s="115"/>
      <c r="D4" s="115"/>
      <c r="E4" s="115"/>
      <c r="F4" s="116"/>
    </row>
    <row r="5" spans="1:6" x14ac:dyDescent="0.3">
      <c r="A5" s="3"/>
    </row>
    <row r="6" spans="1:6" x14ac:dyDescent="0.3">
      <c r="A6" s="131" t="s">
        <v>93</v>
      </c>
      <c r="B6" s="132"/>
      <c r="C6" s="132"/>
      <c r="D6" s="132"/>
      <c r="E6" s="132"/>
      <c r="F6" s="133"/>
    </row>
    <row r="7" spans="1:6" x14ac:dyDescent="0.3">
      <c r="B7" s="4"/>
    </row>
    <row r="8" spans="1:6" x14ac:dyDescent="0.3">
      <c r="A8" s="110" t="s">
        <v>46</v>
      </c>
      <c r="B8" s="110"/>
    </row>
    <row r="9" spans="1:6" x14ac:dyDescent="0.3">
      <c r="A9" s="5"/>
      <c r="B9" s="5"/>
    </row>
    <row r="10" spans="1:6" x14ac:dyDescent="0.3">
      <c r="A10" s="74" t="s">
        <v>21</v>
      </c>
      <c r="B10" s="74">
        <v>7348</v>
      </c>
      <c r="C10" s="74">
        <v>287</v>
      </c>
      <c r="D10" s="74">
        <v>1480</v>
      </c>
      <c r="E10" s="74">
        <v>5845</v>
      </c>
      <c r="F10" s="73">
        <f>SUM(B10:E10)</f>
        <v>14960</v>
      </c>
    </row>
    <row r="11" spans="1:6" ht="15" thickBot="1" x14ac:dyDescent="0.35"/>
    <row r="12" spans="1:6" ht="29.4" thickBot="1" x14ac:dyDescent="0.35">
      <c r="A12" s="63" t="s">
        <v>1</v>
      </c>
      <c r="B12" s="64" t="s">
        <v>75</v>
      </c>
      <c r="C12" s="64" t="s">
        <v>76</v>
      </c>
      <c r="D12" s="64" t="s">
        <v>77</v>
      </c>
      <c r="E12" s="64" t="s">
        <v>78</v>
      </c>
      <c r="F12" s="64" t="s">
        <v>0</v>
      </c>
    </row>
    <row r="13" spans="1:6" ht="15" thickBot="1" x14ac:dyDescent="0.35">
      <c r="A13" s="6" t="s">
        <v>35</v>
      </c>
      <c r="B13" s="84"/>
      <c r="C13" s="85"/>
      <c r="D13" s="85"/>
      <c r="E13" s="85"/>
      <c r="F13" s="9">
        <f>SUM(B13:E13)</f>
        <v>0</v>
      </c>
    </row>
    <row r="14" spans="1:6" ht="15" thickBot="1" x14ac:dyDescent="0.35">
      <c r="A14" s="6" t="s">
        <v>36</v>
      </c>
      <c r="B14" s="84"/>
      <c r="C14" s="85"/>
      <c r="D14" s="85"/>
      <c r="E14" s="85"/>
      <c r="F14" s="9">
        <f>SUM(B14:E14)</f>
        <v>0</v>
      </c>
    </row>
    <row r="15" spans="1:6" ht="15" thickBot="1" x14ac:dyDescent="0.35">
      <c r="A15" s="6" t="s">
        <v>37</v>
      </c>
      <c r="B15" s="84"/>
      <c r="C15" s="85"/>
      <c r="D15" s="85"/>
      <c r="E15" s="85"/>
      <c r="F15" s="9">
        <f>SUM(B15:E15)</f>
        <v>0</v>
      </c>
    </row>
    <row r="16" spans="1:6" ht="15" thickBot="1" x14ac:dyDescent="0.35">
      <c r="A16" s="6" t="s">
        <v>38</v>
      </c>
      <c r="B16" s="84"/>
      <c r="C16" s="85"/>
      <c r="D16" s="85"/>
      <c r="E16" s="85"/>
      <c r="F16" s="9">
        <f>SUM(B16:E16)</f>
        <v>0</v>
      </c>
    </row>
    <row r="17" spans="1:6" ht="15" thickBot="1" x14ac:dyDescent="0.35">
      <c r="A17" s="6" t="s">
        <v>39</v>
      </c>
      <c r="B17" s="84"/>
      <c r="C17" s="85"/>
      <c r="D17" s="85"/>
      <c r="E17" s="85"/>
      <c r="F17" s="9">
        <f>SUM(B17:E17)</f>
        <v>0</v>
      </c>
    </row>
    <row r="18" spans="1:6" ht="15" thickBot="1" x14ac:dyDescent="0.35">
      <c r="A18" s="10" t="s">
        <v>0</v>
      </c>
      <c r="B18" s="7">
        <f t="shared" ref="B18:F18" si="0">SUM(B13:B17)</f>
        <v>0</v>
      </c>
      <c r="C18" s="7">
        <f t="shared" si="0"/>
        <v>0</v>
      </c>
      <c r="D18" s="7">
        <f t="shared" si="0"/>
        <v>0</v>
      </c>
      <c r="E18" s="7">
        <f t="shared" si="0"/>
        <v>0</v>
      </c>
      <c r="F18" s="7">
        <f t="shared" si="0"/>
        <v>0</v>
      </c>
    </row>
    <row r="19" spans="1:6" ht="15" thickBot="1" x14ac:dyDescent="0.35">
      <c r="A19" s="11"/>
      <c r="B19" s="12"/>
      <c r="C19" s="12"/>
      <c r="D19" s="12"/>
      <c r="E19" s="12"/>
    </row>
    <row r="20" spans="1:6" ht="29.4" thickBot="1" x14ac:dyDescent="0.35">
      <c r="A20" s="63" t="s">
        <v>2</v>
      </c>
      <c r="B20" s="64" t="str">
        <f t="shared" ref="B20:E20" si="1">B12</f>
        <v>Moulsham Street Campus</v>
      </c>
      <c r="C20" s="64" t="str">
        <f t="shared" si="1"/>
        <v>Princes Road Campus</v>
      </c>
      <c r="D20" s="64" t="str">
        <f t="shared" si="1"/>
        <v>Dovedale Nursery</v>
      </c>
      <c r="E20" s="64" t="str">
        <f t="shared" si="1"/>
        <v>Dovedale Sports Centre</v>
      </c>
    </row>
    <row r="21" spans="1:6" ht="15" thickBot="1" x14ac:dyDescent="0.35">
      <c r="A21" s="6" t="str">
        <f>A13</f>
        <v>Site Manager</v>
      </c>
      <c r="B21" s="86"/>
      <c r="C21" s="87"/>
      <c r="D21" s="87"/>
      <c r="E21" s="87"/>
    </row>
    <row r="22" spans="1:6" ht="15" thickBot="1" x14ac:dyDescent="0.35">
      <c r="A22" s="6" t="str">
        <f>A14</f>
        <v>Non Working Supervisors</v>
      </c>
      <c r="B22" s="86"/>
      <c r="C22" s="87"/>
      <c r="D22" s="87"/>
      <c r="E22" s="87"/>
    </row>
    <row r="23" spans="1:6" ht="15" thickBot="1" x14ac:dyDescent="0.35">
      <c r="A23" s="6" t="str">
        <f>A15</f>
        <v>Working Supervisors</v>
      </c>
      <c r="B23" s="86"/>
      <c r="C23" s="87"/>
      <c r="D23" s="87"/>
      <c r="E23" s="87"/>
    </row>
    <row r="24" spans="1:6" ht="15" thickBot="1" x14ac:dyDescent="0.35">
      <c r="A24" s="6" t="str">
        <f>A16</f>
        <v>Cleaning Operatives</v>
      </c>
      <c r="B24" s="86"/>
      <c r="C24" s="87"/>
      <c r="D24" s="87"/>
      <c r="E24" s="87"/>
    </row>
    <row r="25" spans="1:6" ht="15" thickBot="1" x14ac:dyDescent="0.35">
      <c r="A25" s="6" t="str">
        <f>A17</f>
        <v>Day Janitors</v>
      </c>
      <c r="B25" s="86"/>
      <c r="C25" s="87"/>
      <c r="D25" s="87"/>
      <c r="E25" s="87"/>
    </row>
    <row r="26" spans="1:6" ht="15" thickBot="1" x14ac:dyDescent="0.35">
      <c r="A26" s="11"/>
      <c r="B26" s="12"/>
      <c r="C26" s="12"/>
      <c r="D26" s="12"/>
      <c r="E26" s="12"/>
    </row>
    <row r="27" spans="1:6" s="13" customFormat="1" ht="29.4" thickBot="1" x14ac:dyDescent="0.35">
      <c r="A27" s="63" t="s">
        <v>22</v>
      </c>
      <c r="B27" s="64" t="str">
        <f t="shared" ref="B27:E27" si="2">B12</f>
        <v>Moulsham Street Campus</v>
      </c>
      <c r="C27" s="64" t="str">
        <f t="shared" si="2"/>
        <v>Princes Road Campus</v>
      </c>
      <c r="D27" s="64" t="str">
        <f t="shared" si="2"/>
        <v>Dovedale Nursery</v>
      </c>
      <c r="E27" s="64" t="str">
        <f t="shared" si="2"/>
        <v>Dovedale Sports Centre</v>
      </c>
      <c r="F27" s="64" t="s">
        <v>0</v>
      </c>
    </row>
    <row r="28" spans="1:6" s="13" customFormat="1" ht="15" thickBot="1" x14ac:dyDescent="0.35">
      <c r="A28" s="6" t="str">
        <f>A13</f>
        <v>Site Manager</v>
      </c>
      <c r="B28" s="84"/>
      <c r="C28" s="85"/>
      <c r="D28" s="85"/>
      <c r="E28" s="85"/>
      <c r="F28" s="9">
        <f>SUM(B28:E28)</f>
        <v>0</v>
      </c>
    </row>
    <row r="29" spans="1:6" s="13" customFormat="1" ht="15" thickBot="1" x14ac:dyDescent="0.35">
      <c r="A29" s="6" t="str">
        <f>A14</f>
        <v>Non Working Supervisors</v>
      </c>
      <c r="B29" s="84"/>
      <c r="C29" s="85"/>
      <c r="D29" s="85"/>
      <c r="E29" s="85"/>
      <c r="F29" s="9">
        <f>SUM(B29:E29)</f>
        <v>0</v>
      </c>
    </row>
    <row r="30" spans="1:6" s="13" customFormat="1" ht="15" thickBot="1" x14ac:dyDescent="0.35">
      <c r="A30" s="6" t="str">
        <f>A15</f>
        <v>Working Supervisors</v>
      </c>
      <c r="B30" s="84"/>
      <c r="C30" s="85"/>
      <c r="D30" s="85"/>
      <c r="E30" s="85"/>
      <c r="F30" s="9">
        <f>SUM(B30:E30)</f>
        <v>0</v>
      </c>
    </row>
    <row r="31" spans="1:6" s="13" customFormat="1" ht="15" thickBot="1" x14ac:dyDescent="0.35">
      <c r="A31" s="14" t="str">
        <f>A16</f>
        <v>Cleaning Operatives</v>
      </c>
      <c r="B31" s="84"/>
      <c r="C31" s="85"/>
      <c r="D31" s="85"/>
      <c r="E31" s="85"/>
      <c r="F31" s="9">
        <f>SUM(B31:E31)</f>
        <v>0</v>
      </c>
    </row>
    <row r="32" spans="1:6" s="13" customFormat="1" ht="15" thickBot="1" x14ac:dyDescent="0.35">
      <c r="A32" s="15" t="str">
        <f>A17</f>
        <v>Day Janitors</v>
      </c>
      <c r="B32" s="84"/>
      <c r="C32" s="85"/>
      <c r="D32" s="85"/>
      <c r="E32" s="85"/>
      <c r="F32" s="9">
        <f>SUM(B32:E32)</f>
        <v>0</v>
      </c>
    </row>
    <row r="33" spans="1:6" s="13" customFormat="1" ht="15" thickBot="1" x14ac:dyDescent="0.35">
      <c r="A33" s="10" t="s">
        <v>0</v>
      </c>
      <c r="B33" s="7">
        <f t="shared" ref="B33:F33" si="3">SUM(B28:B32)</f>
        <v>0</v>
      </c>
      <c r="C33" s="7">
        <f t="shared" si="3"/>
        <v>0</v>
      </c>
      <c r="D33" s="7">
        <f t="shared" si="3"/>
        <v>0</v>
      </c>
      <c r="E33" s="7">
        <f t="shared" si="3"/>
        <v>0</v>
      </c>
      <c r="F33" s="16">
        <f t="shared" si="3"/>
        <v>0</v>
      </c>
    </row>
    <row r="34" spans="1:6" ht="13.2" customHeight="1" thickBot="1" x14ac:dyDescent="0.35">
      <c r="A34" s="11"/>
      <c r="B34" s="12"/>
      <c r="C34" s="12"/>
      <c r="D34" s="12"/>
      <c r="E34" s="12"/>
    </row>
    <row r="35" spans="1:6" ht="29.4" thickBot="1" x14ac:dyDescent="0.35">
      <c r="A35" s="63" t="s">
        <v>28</v>
      </c>
      <c r="B35" s="64" t="str">
        <f t="shared" ref="B35:E35" si="4">B12</f>
        <v>Moulsham Street Campus</v>
      </c>
      <c r="C35" s="64" t="str">
        <f t="shared" si="4"/>
        <v>Princes Road Campus</v>
      </c>
      <c r="D35" s="64" t="str">
        <f t="shared" si="4"/>
        <v>Dovedale Nursery</v>
      </c>
      <c r="E35" s="64" t="str">
        <f t="shared" si="4"/>
        <v>Dovedale Sports Centre</v>
      </c>
      <c r="F35" s="64" t="s">
        <v>0</v>
      </c>
    </row>
    <row r="36" spans="1:6" x14ac:dyDescent="0.3">
      <c r="A36" s="6" t="str">
        <f>A13</f>
        <v>Site Manager</v>
      </c>
      <c r="B36" s="87"/>
      <c r="C36" s="87"/>
      <c r="D36" s="87"/>
      <c r="E36" s="88"/>
      <c r="F36" s="17">
        <f>SUM(B36:E36)</f>
        <v>0</v>
      </c>
    </row>
    <row r="37" spans="1:6" ht="15" thickBot="1" x14ac:dyDescent="0.35">
      <c r="A37" s="6" t="str">
        <f>A14</f>
        <v>Non Working Supervisors</v>
      </c>
      <c r="B37" s="87"/>
      <c r="C37" s="87"/>
      <c r="D37" s="87"/>
      <c r="E37" s="88"/>
      <c r="F37" s="17">
        <f>SUM(B37:E37)</f>
        <v>0</v>
      </c>
    </row>
    <row r="38" spans="1:6" ht="15" thickBot="1" x14ac:dyDescent="0.35">
      <c r="A38" s="18" t="str">
        <f>A15</f>
        <v>Working Supervisors</v>
      </c>
      <c r="B38" s="89"/>
      <c r="C38" s="87"/>
      <c r="D38" s="87"/>
      <c r="E38" s="88"/>
      <c r="F38" s="17">
        <f>SUM(B38:E38)</f>
        <v>0</v>
      </c>
    </row>
    <row r="39" spans="1:6" ht="15" thickBot="1" x14ac:dyDescent="0.35">
      <c r="A39" s="6" t="str">
        <f>A16</f>
        <v>Cleaning Operatives</v>
      </c>
      <c r="B39" s="87"/>
      <c r="C39" s="87"/>
      <c r="D39" s="87"/>
      <c r="E39" s="88"/>
      <c r="F39" s="17">
        <f>SUM(B39:E39)</f>
        <v>0</v>
      </c>
    </row>
    <row r="40" spans="1:6" ht="15" thickBot="1" x14ac:dyDescent="0.35">
      <c r="A40" s="6" t="str">
        <f>A17</f>
        <v>Day Janitors</v>
      </c>
      <c r="B40" s="87"/>
      <c r="C40" s="87"/>
      <c r="D40" s="87"/>
      <c r="E40" s="88"/>
      <c r="F40" s="17">
        <f>SUM(B40:E40)</f>
        <v>0</v>
      </c>
    </row>
    <row r="41" spans="1:6" s="21" customFormat="1" ht="15" thickBot="1" x14ac:dyDescent="0.35">
      <c r="A41" s="10" t="s">
        <v>0</v>
      </c>
      <c r="B41" s="19">
        <f t="shared" ref="B41:F41" si="5">SUM(B36:B40)</f>
        <v>0</v>
      </c>
      <c r="C41" s="19">
        <f t="shared" si="5"/>
        <v>0</v>
      </c>
      <c r="D41" s="19">
        <f t="shared" si="5"/>
        <v>0</v>
      </c>
      <c r="E41" s="20">
        <f t="shared" si="5"/>
        <v>0</v>
      </c>
      <c r="F41" s="20">
        <f t="shared" si="5"/>
        <v>0</v>
      </c>
    </row>
    <row r="42" spans="1:6" ht="15" thickBot="1" x14ac:dyDescent="0.35">
      <c r="A42" s="22"/>
      <c r="B42" s="22"/>
      <c r="C42" s="23"/>
      <c r="D42" s="23"/>
      <c r="E42" s="23"/>
    </row>
    <row r="43" spans="1:6" ht="29.4" thickBot="1" x14ac:dyDescent="0.35">
      <c r="A43" s="64" t="s">
        <v>30</v>
      </c>
      <c r="B43" s="64" t="str">
        <f t="shared" ref="B43:E43" si="6">B12</f>
        <v>Moulsham Street Campus</v>
      </c>
      <c r="C43" s="64" t="str">
        <f t="shared" si="6"/>
        <v>Princes Road Campus</v>
      </c>
      <c r="D43" s="64" t="str">
        <f t="shared" si="6"/>
        <v>Dovedale Nursery</v>
      </c>
      <c r="E43" s="64" t="str">
        <f t="shared" si="6"/>
        <v>Dovedale Sports Centre</v>
      </c>
      <c r="F43" s="65" t="s">
        <v>0</v>
      </c>
    </row>
    <row r="44" spans="1:6" ht="15" thickBot="1" x14ac:dyDescent="0.35">
      <c r="A44" s="8" t="str">
        <f>A13</f>
        <v>Site Manager</v>
      </c>
      <c r="B44" s="86"/>
      <c r="C44" s="86"/>
      <c r="D44" s="86"/>
      <c r="E44" s="86"/>
      <c r="F44" s="17">
        <f>SUM(B44:E44)</f>
        <v>0</v>
      </c>
    </row>
    <row r="45" spans="1:6" ht="15" thickBot="1" x14ac:dyDescent="0.35">
      <c r="A45" s="8" t="str">
        <f>A14</f>
        <v>Non Working Supervisors</v>
      </c>
      <c r="B45" s="86"/>
      <c r="C45" s="86"/>
      <c r="D45" s="86"/>
      <c r="E45" s="86"/>
      <c r="F45" s="17">
        <f>SUM(B45:E45)</f>
        <v>0</v>
      </c>
    </row>
    <row r="46" spans="1:6" ht="15" thickBot="1" x14ac:dyDescent="0.35">
      <c r="A46" s="8" t="str">
        <f>A15</f>
        <v>Working Supervisors</v>
      </c>
      <c r="B46" s="86"/>
      <c r="C46" s="86"/>
      <c r="D46" s="86"/>
      <c r="E46" s="86"/>
      <c r="F46" s="17">
        <f>SUM(B46:E46)</f>
        <v>0</v>
      </c>
    </row>
    <row r="47" spans="1:6" ht="15" thickBot="1" x14ac:dyDescent="0.35">
      <c r="A47" s="8" t="str">
        <f>A16</f>
        <v>Cleaning Operatives</v>
      </c>
      <c r="B47" s="86"/>
      <c r="C47" s="86"/>
      <c r="D47" s="86"/>
      <c r="E47" s="86"/>
      <c r="F47" s="17">
        <f>SUM(B47:E47)</f>
        <v>0</v>
      </c>
    </row>
    <row r="48" spans="1:6" ht="15" thickBot="1" x14ac:dyDescent="0.35">
      <c r="A48" s="8" t="str">
        <f>A17</f>
        <v>Day Janitors</v>
      </c>
      <c r="B48" s="86"/>
      <c r="C48" s="86"/>
      <c r="D48" s="86"/>
      <c r="E48" s="86"/>
      <c r="F48" s="17">
        <f>SUM(B48:E48)</f>
        <v>0</v>
      </c>
    </row>
    <row r="49" spans="1:6" ht="15" thickBot="1" x14ac:dyDescent="0.35">
      <c r="A49" s="7" t="s">
        <v>12</v>
      </c>
      <c r="B49" s="24">
        <f t="shared" ref="B49:F49" si="7">SUM(B44:B48)</f>
        <v>0</v>
      </c>
      <c r="C49" s="19">
        <f t="shared" si="7"/>
        <v>0</v>
      </c>
      <c r="D49" s="19">
        <f t="shared" si="7"/>
        <v>0</v>
      </c>
      <c r="E49" s="19">
        <f t="shared" si="7"/>
        <v>0</v>
      </c>
      <c r="F49" s="25">
        <f t="shared" si="7"/>
        <v>0</v>
      </c>
    </row>
    <row r="50" spans="1:6" ht="15" thickBot="1" x14ac:dyDescent="0.35">
      <c r="A50" s="22"/>
      <c r="B50" s="22"/>
      <c r="C50" s="26"/>
      <c r="D50" s="26"/>
      <c r="E50" s="26"/>
    </row>
    <row r="51" spans="1:6" ht="29.4" thickBot="1" x14ac:dyDescent="0.35">
      <c r="A51" s="64" t="s">
        <v>29</v>
      </c>
      <c r="B51" s="64" t="str">
        <f t="shared" ref="B51:E51" si="8">B12</f>
        <v>Moulsham Street Campus</v>
      </c>
      <c r="C51" s="64" t="str">
        <f t="shared" si="8"/>
        <v>Princes Road Campus</v>
      </c>
      <c r="D51" s="64" t="str">
        <f t="shared" si="8"/>
        <v>Dovedale Nursery</v>
      </c>
      <c r="E51" s="64" t="str">
        <f t="shared" si="8"/>
        <v>Dovedale Sports Centre</v>
      </c>
      <c r="F51" s="65" t="s">
        <v>0</v>
      </c>
    </row>
    <row r="52" spans="1:6" ht="15" thickBot="1" x14ac:dyDescent="0.35">
      <c r="A52" s="8" t="str">
        <f>A13</f>
        <v>Site Manager</v>
      </c>
      <c r="B52" s="90"/>
      <c r="C52" s="86"/>
      <c r="D52" s="86"/>
      <c r="E52" s="86"/>
      <c r="F52" s="17">
        <f>SUM(B52:E52)</f>
        <v>0</v>
      </c>
    </row>
    <row r="53" spans="1:6" ht="15" thickBot="1" x14ac:dyDescent="0.35">
      <c r="A53" s="8" t="str">
        <f>A14</f>
        <v>Non Working Supervisors</v>
      </c>
      <c r="B53" s="90"/>
      <c r="C53" s="86"/>
      <c r="D53" s="86"/>
      <c r="E53" s="86"/>
      <c r="F53" s="17">
        <f>SUM(B53:E53)</f>
        <v>0</v>
      </c>
    </row>
    <row r="54" spans="1:6" ht="15" thickBot="1" x14ac:dyDescent="0.35">
      <c r="A54" s="8" t="str">
        <f>A15</f>
        <v>Working Supervisors</v>
      </c>
      <c r="B54" s="90"/>
      <c r="C54" s="86"/>
      <c r="D54" s="86"/>
      <c r="E54" s="86"/>
      <c r="F54" s="17">
        <f>SUM(B54:E54)</f>
        <v>0</v>
      </c>
    </row>
    <row r="55" spans="1:6" ht="15" thickBot="1" x14ac:dyDescent="0.35">
      <c r="A55" s="8" t="str">
        <f>A16</f>
        <v>Cleaning Operatives</v>
      </c>
      <c r="B55" s="90"/>
      <c r="C55" s="86"/>
      <c r="D55" s="86"/>
      <c r="E55" s="86"/>
      <c r="F55" s="17">
        <f>SUM(B55:E55)</f>
        <v>0</v>
      </c>
    </row>
    <row r="56" spans="1:6" ht="15" thickBot="1" x14ac:dyDescent="0.35">
      <c r="A56" s="8" t="str">
        <f>A17</f>
        <v>Day Janitors</v>
      </c>
      <c r="B56" s="90"/>
      <c r="C56" s="86"/>
      <c r="D56" s="86"/>
      <c r="E56" s="86"/>
      <c r="F56" s="17">
        <f>SUM(B56:E56)</f>
        <v>0</v>
      </c>
    </row>
    <row r="57" spans="1:6" ht="15" thickBot="1" x14ac:dyDescent="0.35">
      <c r="A57" s="7" t="s">
        <v>0</v>
      </c>
      <c r="B57" s="27">
        <f t="shared" ref="B57:F57" si="9">SUM(B52:B56)</f>
        <v>0</v>
      </c>
      <c r="C57" s="24">
        <f t="shared" si="9"/>
        <v>0</v>
      </c>
      <c r="D57" s="24">
        <f t="shared" si="9"/>
        <v>0</v>
      </c>
      <c r="E57" s="24">
        <f t="shared" si="9"/>
        <v>0</v>
      </c>
      <c r="F57" s="20">
        <f t="shared" si="9"/>
        <v>0</v>
      </c>
    </row>
    <row r="58" spans="1:6" ht="15" thickBot="1" x14ac:dyDescent="0.35">
      <c r="A58" s="22"/>
      <c r="B58" s="22"/>
      <c r="C58" s="28"/>
      <c r="D58" s="22"/>
      <c r="E58" s="22"/>
    </row>
    <row r="59" spans="1:6" ht="29.4" thickBot="1" x14ac:dyDescent="0.35">
      <c r="A59" s="64" t="s">
        <v>31</v>
      </c>
      <c r="B59" s="66" t="str">
        <f t="shared" ref="B59:E59" si="10">B12</f>
        <v>Moulsham Street Campus</v>
      </c>
      <c r="C59" s="64" t="str">
        <f t="shared" si="10"/>
        <v>Princes Road Campus</v>
      </c>
      <c r="D59" s="64" t="str">
        <f t="shared" si="10"/>
        <v>Dovedale Nursery</v>
      </c>
      <c r="E59" s="64" t="str">
        <f t="shared" si="10"/>
        <v>Dovedale Sports Centre</v>
      </c>
      <c r="F59" s="65" t="s">
        <v>0</v>
      </c>
    </row>
    <row r="60" spans="1:6" ht="15" thickBot="1" x14ac:dyDescent="0.35">
      <c r="A60" s="8" t="str">
        <f>A13</f>
        <v>Site Manager</v>
      </c>
      <c r="B60" s="91"/>
      <c r="C60" s="92"/>
      <c r="D60" s="92"/>
      <c r="E60" s="92"/>
      <c r="F60" s="30">
        <f>SUM(B60:E60)</f>
        <v>0</v>
      </c>
    </row>
    <row r="61" spans="1:6" ht="15" thickBot="1" x14ac:dyDescent="0.35">
      <c r="A61" s="8" t="str">
        <f>A14</f>
        <v>Non Working Supervisors</v>
      </c>
      <c r="B61" s="91"/>
      <c r="C61" s="93"/>
      <c r="D61" s="93"/>
      <c r="E61" s="93"/>
      <c r="F61" s="30">
        <f>SUM(B61:E61)</f>
        <v>0</v>
      </c>
    </row>
    <row r="62" spans="1:6" ht="15" thickBot="1" x14ac:dyDescent="0.35">
      <c r="A62" s="8" t="str">
        <f>A15</f>
        <v>Working Supervisors</v>
      </c>
      <c r="B62" s="91"/>
      <c r="C62" s="93"/>
      <c r="D62" s="93"/>
      <c r="E62" s="93"/>
      <c r="F62" s="30">
        <f>SUM(B62:E62)</f>
        <v>0</v>
      </c>
    </row>
    <row r="63" spans="1:6" ht="15" thickBot="1" x14ac:dyDescent="0.35">
      <c r="A63" s="8" t="str">
        <f>A16</f>
        <v>Cleaning Operatives</v>
      </c>
      <c r="B63" s="91"/>
      <c r="C63" s="93"/>
      <c r="D63" s="93"/>
      <c r="E63" s="93"/>
      <c r="F63" s="30">
        <f>SUM(B63:E63)</f>
        <v>0</v>
      </c>
    </row>
    <row r="64" spans="1:6" ht="15" thickBot="1" x14ac:dyDescent="0.35">
      <c r="A64" s="8" t="str">
        <f>A17</f>
        <v>Day Janitors</v>
      </c>
      <c r="B64" s="91"/>
      <c r="C64" s="93"/>
      <c r="D64" s="93"/>
      <c r="E64" s="93"/>
      <c r="F64" s="30">
        <f>SUM(B64:E64)</f>
        <v>0</v>
      </c>
    </row>
    <row r="65" spans="1:6" ht="15" thickBot="1" x14ac:dyDescent="0.35">
      <c r="A65" s="7" t="s">
        <v>0</v>
      </c>
      <c r="B65" s="29">
        <f t="shared" ref="B65:F65" si="11">SUM(B60:B64)</f>
        <v>0</v>
      </c>
      <c r="C65" s="31">
        <f t="shared" si="11"/>
        <v>0</v>
      </c>
      <c r="D65" s="31">
        <f t="shared" si="11"/>
        <v>0</v>
      </c>
      <c r="E65" s="31">
        <f t="shared" si="11"/>
        <v>0</v>
      </c>
      <c r="F65" s="32">
        <f t="shared" si="11"/>
        <v>0</v>
      </c>
    </row>
    <row r="66" spans="1:6" ht="15" thickBot="1" x14ac:dyDescent="0.35">
      <c r="A66" s="11"/>
      <c r="B66" s="12"/>
      <c r="C66" s="12"/>
      <c r="D66" s="12"/>
      <c r="E66" s="33"/>
    </row>
    <row r="67" spans="1:6" ht="29.4" thickBot="1" x14ac:dyDescent="0.35">
      <c r="A67" s="63" t="s">
        <v>26</v>
      </c>
      <c r="B67" s="65" t="str">
        <f t="shared" ref="B67:E67" si="12">B12</f>
        <v>Moulsham Street Campus</v>
      </c>
      <c r="C67" s="64" t="str">
        <f t="shared" si="12"/>
        <v>Princes Road Campus</v>
      </c>
      <c r="D67" s="64" t="str">
        <f t="shared" si="12"/>
        <v>Dovedale Nursery</v>
      </c>
      <c r="E67" s="64" t="str">
        <f t="shared" si="12"/>
        <v>Dovedale Sports Centre</v>
      </c>
      <c r="F67" s="65" t="s">
        <v>0</v>
      </c>
    </row>
    <row r="68" spans="1:6" ht="15" thickBot="1" x14ac:dyDescent="0.35">
      <c r="A68" s="6" t="str">
        <f>A13</f>
        <v>Site Manager</v>
      </c>
      <c r="B68" s="94"/>
      <c r="C68" s="87"/>
      <c r="D68" s="87"/>
      <c r="E68" s="87"/>
      <c r="F68" s="17">
        <f>SUM(B68:E68)</f>
        <v>0</v>
      </c>
    </row>
    <row r="69" spans="1:6" ht="15" thickBot="1" x14ac:dyDescent="0.35">
      <c r="A69" s="6" t="str">
        <f>A14</f>
        <v>Non Working Supervisors</v>
      </c>
      <c r="B69" s="94"/>
      <c r="C69" s="87"/>
      <c r="D69" s="87"/>
      <c r="E69" s="87"/>
      <c r="F69" s="17">
        <f>SUM(B69:E69)</f>
        <v>0</v>
      </c>
    </row>
    <row r="70" spans="1:6" ht="15" thickBot="1" x14ac:dyDescent="0.35">
      <c r="A70" s="18" t="str">
        <f>A15</f>
        <v>Working Supervisors</v>
      </c>
      <c r="B70" s="94"/>
      <c r="C70" s="87"/>
      <c r="D70" s="87"/>
      <c r="E70" s="87"/>
      <c r="F70" s="17">
        <f>SUM(B70:E70)</f>
        <v>0</v>
      </c>
    </row>
    <row r="71" spans="1:6" ht="15" thickBot="1" x14ac:dyDescent="0.35">
      <c r="A71" s="6" t="str">
        <f>A16</f>
        <v>Cleaning Operatives</v>
      </c>
      <c r="B71" s="94"/>
      <c r="C71" s="87"/>
      <c r="D71" s="87"/>
      <c r="E71" s="87"/>
      <c r="F71" s="17">
        <f>SUM(B71:E71)</f>
        <v>0</v>
      </c>
    </row>
    <row r="72" spans="1:6" ht="15" thickBot="1" x14ac:dyDescent="0.35">
      <c r="A72" s="6" t="str">
        <f>A17</f>
        <v>Day Janitors</v>
      </c>
      <c r="B72" s="94"/>
      <c r="C72" s="87"/>
      <c r="D72" s="87"/>
      <c r="E72" s="87"/>
      <c r="F72" s="17">
        <f>SUM(B72:E72)</f>
        <v>0</v>
      </c>
    </row>
    <row r="73" spans="1:6" ht="15" thickBot="1" x14ac:dyDescent="0.35">
      <c r="A73" s="10" t="s">
        <v>0</v>
      </c>
      <c r="B73" s="24">
        <f t="shared" ref="B73:F73" si="13">SUM(B68:B72)</f>
        <v>0</v>
      </c>
      <c r="C73" s="19">
        <f t="shared" si="13"/>
        <v>0</v>
      </c>
      <c r="D73" s="19">
        <f t="shared" si="13"/>
        <v>0</v>
      </c>
      <c r="E73" s="19">
        <f t="shared" si="13"/>
        <v>0</v>
      </c>
      <c r="F73" s="20">
        <f t="shared" si="13"/>
        <v>0</v>
      </c>
    </row>
    <row r="75" spans="1:6" x14ac:dyDescent="0.3">
      <c r="A75" s="110" t="s">
        <v>11</v>
      </c>
      <c r="B75" s="110"/>
    </row>
    <row r="76" spans="1:6" ht="15" thickBot="1" x14ac:dyDescent="0.35">
      <c r="A76" s="34"/>
    </row>
    <row r="77" spans="1:6" ht="29.4" thickBot="1" x14ac:dyDescent="0.35">
      <c r="A77" s="67"/>
      <c r="B77" s="64" t="str">
        <f t="shared" ref="B77:F77" si="14">B67</f>
        <v>Moulsham Street Campus</v>
      </c>
      <c r="C77" s="64" t="str">
        <f t="shared" si="14"/>
        <v>Princes Road Campus</v>
      </c>
      <c r="D77" s="64" t="str">
        <f t="shared" si="14"/>
        <v>Dovedale Nursery</v>
      </c>
      <c r="E77" s="64" t="str">
        <f t="shared" si="14"/>
        <v>Dovedale Sports Centre</v>
      </c>
      <c r="F77" s="68" t="str">
        <f t="shared" si="14"/>
        <v>Total</v>
      </c>
    </row>
    <row r="78" spans="1:6" ht="46.95" customHeight="1" thickBot="1" x14ac:dyDescent="0.35">
      <c r="A78" s="69"/>
      <c r="B78" s="70" t="s">
        <v>3</v>
      </c>
      <c r="C78" s="70" t="s">
        <v>3</v>
      </c>
      <c r="D78" s="70" t="s">
        <v>3</v>
      </c>
      <c r="E78" s="70" t="s">
        <v>3</v>
      </c>
      <c r="F78" s="70" t="s">
        <v>3</v>
      </c>
    </row>
    <row r="79" spans="1:6" ht="29.4" thickBot="1" x14ac:dyDescent="0.35">
      <c r="A79" s="35" t="s">
        <v>40</v>
      </c>
      <c r="B79" s="36">
        <f t="shared" ref="B79:F79" si="15">B73</f>
        <v>0</v>
      </c>
      <c r="C79" s="36">
        <f t="shared" si="15"/>
        <v>0</v>
      </c>
      <c r="D79" s="36">
        <f t="shared" si="15"/>
        <v>0</v>
      </c>
      <c r="E79" s="36">
        <f t="shared" si="15"/>
        <v>0</v>
      </c>
      <c r="F79" s="37">
        <f t="shared" si="15"/>
        <v>0</v>
      </c>
    </row>
    <row r="80" spans="1:6" ht="15" thickBot="1" x14ac:dyDescent="0.35">
      <c r="A80" s="35" t="s">
        <v>16</v>
      </c>
      <c r="B80" s="95"/>
      <c r="C80" s="95"/>
      <c r="D80" s="95"/>
      <c r="E80" s="95"/>
      <c r="F80" s="37">
        <f t="shared" ref="F80:F87" si="16">SUM(B80:E80)</f>
        <v>0</v>
      </c>
    </row>
    <row r="81" spans="1:6" ht="15" thickBot="1" x14ac:dyDescent="0.35">
      <c r="A81" s="35" t="s">
        <v>4</v>
      </c>
      <c r="B81" s="95"/>
      <c r="C81" s="95"/>
      <c r="D81" s="95"/>
      <c r="E81" s="95"/>
      <c r="F81" s="37">
        <f t="shared" si="16"/>
        <v>0</v>
      </c>
    </row>
    <row r="82" spans="1:6" ht="15" thickBot="1" x14ac:dyDescent="0.35">
      <c r="A82" s="35" t="s">
        <v>5</v>
      </c>
      <c r="B82" s="95"/>
      <c r="C82" s="95"/>
      <c r="D82" s="95"/>
      <c r="E82" s="95"/>
      <c r="F82" s="37">
        <f t="shared" si="16"/>
        <v>0</v>
      </c>
    </row>
    <row r="83" spans="1:6" ht="15" thickBot="1" x14ac:dyDescent="0.35">
      <c r="A83" s="35" t="s">
        <v>6</v>
      </c>
      <c r="B83" s="95"/>
      <c r="C83" s="95"/>
      <c r="D83" s="95"/>
      <c r="E83" s="95"/>
      <c r="F83" s="37">
        <f t="shared" si="16"/>
        <v>0</v>
      </c>
    </row>
    <row r="84" spans="1:6" ht="15" thickBot="1" x14ac:dyDescent="0.35">
      <c r="A84" s="35" t="s">
        <v>47</v>
      </c>
      <c r="B84" s="95"/>
      <c r="C84" s="95"/>
      <c r="D84" s="95"/>
      <c r="E84" s="95"/>
      <c r="F84" s="37">
        <f t="shared" si="16"/>
        <v>0</v>
      </c>
    </row>
    <row r="85" spans="1:6" ht="29.4" thickBot="1" x14ac:dyDescent="0.35">
      <c r="A85" s="35" t="s">
        <v>27</v>
      </c>
      <c r="B85" s="95"/>
      <c r="C85" s="95"/>
      <c r="D85" s="95"/>
      <c r="E85" s="95"/>
      <c r="F85" s="37">
        <f t="shared" si="16"/>
        <v>0</v>
      </c>
    </row>
    <row r="86" spans="1:6" ht="15" thickBot="1" x14ac:dyDescent="0.35">
      <c r="A86" s="35" t="s">
        <v>54</v>
      </c>
      <c r="B86" s="36">
        <f t="shared" ref="B86:E86" si="17">B104</f>
        <v>0</v>
      </c>
      <c r="C86" s="36">
        <f>C104</f>
        <v>0</v>
      </c>
      <c r="D86" s="36">
        <f>D104</f>
        <v>0</v>
      </c>
      <c r="E86" s="36">
        <f t="shared" si="17"/>
        <v>0</v>
      </c>
      <c r="F86" s="37">
        <f t="shared" si="16"/>
        <v>0</v>
      </c>
    </row>
    <row r="87" spans="1:6" ht="15" thickBot="1" x14ac:dyDescent="0.35">
      <c r="A87" s="52" t="s">
        <v>55</v>
      </c>
      <c r="B87" s="36">
        <f t="shared" ref="B87:E87" si="18">B113</f>
        <v>0</v>
      </c>
      <c r="C87" s="36">
        <f t="shared" si="18"/>
        <v>0</v>
      </c>
      <c r="D87" s="36">
        <f t="shared" si="18"/>
        <v>0</v>
      </c>
      <c r="E87" s="36">
        <f t="shared" si="18"/>
        <v>0</v>
      </c>
      <c r="F87" s="37">
        <f t="shared" si="16"/>
        <v>0</v>
      </c>
    </row>
    <row r="88" spans="1:6" ht="15" thickBot="1" x14ac:dyDescent="0.35">
      <c r="A88" s="55" t="s">
        <v>7</v>
      </c>
      <c r="B88" s="53">
        <f t="shared" ref="B88:F88" si="19">SUM(B79:B87)</f>
        <v>0</v>
      </c>
      <c r="C88" s="53">
        <f t="shared" si="19"/>
        <v>0</v>
      </c>
      <c r="D88" s="53">
        <f t="shared" si="19"/>
        <v>0</v>
      </c>
      <c r="E88" s="53">
        <f t="shared" si="19"/>
        <v>0</v>
      </c>
      <c r="F88" s="53">
        <f t="shared" si="19"/>
        <v>0</v>
      </c>
    </row>
    <row r="89" spans="1:6" ht="15" thickBot="1" x14ac:dyDescent="0.35">
      <c r="A89" s="47"/>
      <c r="B89" s="47"/>
      <c r="C89" s="47"/>
      <c r="D89" s="47"/>
      <c r="E89" s="47"/>
      <c r="F89" s="47"/>
    </row>
    <row r="90" spans="1:6" ht="15" thickBot="1" x14ac:dyDescent="0.35">
      <c r="A90" s="38" t="s">
        <v>15</v>
      </c>
      <c r="B90" s="95"/>
      <c r="C90" s="95"/>
      <c r="D90" s="95"/>
      <c r="E90" s="95"/>
      <c r="F90" s="37">
        <f>SUM(B90:E90)</f>
        <v>0</v>
      </c>
    </row>
    <row r="91" spans="1:6" ht="15" thickBot="1" x14ac:dyDescent="0.35">
      <c r="A91" s="39" t="s">
        <v>14</v>
      </c>
      <c r="B91" s="96"/>
      <c r="C91" s="96"/>
      <c r="D91" s="96"/>
      <c r="E91" s="96"/>
      <c r="F91" s="41">
        <f>SUM(B91:E91)</f>
        <v>0</v>
      </c>
    </row>
    <row r="92" spans="1:6" ht="15" thickBot="1" x14ac:dyDescent="0.35">
      <c r="A92" s="40" t="s">
        <v>48</v>
      </c>
      <c r="B92" s="54">
        <f>SUM(B88+B90+B91)</f>
        <v>0</v>
      </c>
      <c r="C92" s="54">
        <f t="shared" ref="C92:F92" si="20">SUM(C88+C90+C91)</f>
        <v>0</v>
      </c>
      <c r="D92" s="54">
        <f t="shared" si="20"/>
        <v>0</v>
      </c>
      <c r="E92" s="54">
        <f t="shared" si="20"/>
        <v>0</v>
      </c>
      <c r="F92" s="54">
        <f t="shared" si="20"/>
        <v>0</v>
      </c>
    </row>
    <row r="93" spans="1:6" x14ac:dyDescent="0.3">
      <c r="A93" s="42"/>
      <c r="B93" s="42"/>
      <c r="C93" s="43"/>
      <c r="D93" s="43"/>
    </row>
    <row r="94" spans="1:6" x14ac:dyDescent="0.3">
      <c r="A94" s="110" t="s">
        <v>50</v>
      </c>
      <c r="B94" s="110"/>
    </row>
    <row r="95" spans="1:6" ht="15" thickBot="1" x14ac:dyDescent="0.35"/>
    <row r="96" spans="1:6" s="76" customFormat="1" ht="29.4" thickBot="1" x14ac:dyDescent="0.3">
      <c r="A96" s="75"/>
      <c r="B96" s="64" t="str">
        <f t="shared" ref="B96:F96" si="21">B77</f>
        <v>Moulsham Street Campus</v>
      </c>
      <c r="C96" s="64" t="str">
        <f t="shared" si="21"/>
        <v>Princes Road Campus</v>
      </c>
      <c r="D96" s="64" t="str">
        <f t="shared" si="21"/>
        <v>Dovedale Nursery</v>
      </c>
      <c r="E96" s="64" t="str">
        <f t="shared" si="21"/>
        <v>Dovedale Sports Centre</v>
      </c>
      <c r="F96" s="64" t="str">
        <f t="shared" si="21"/>
        <v>Total</v>
      </c>
    </row>
    <row r="97" spans="1:6" ht="43.8" thickBot="1" x14ac:dyDescent="0.35">
      <c r="A97" s="63" t="s">
        <v>8</v>
      </c>
      <c r="B97" s="64" t="s">
        <v>9</v>
      </c>
      <c r="C97" s="64" t="s">
        <v>9</v>
      </c>
      <c r="D97" s="64" t="s">
        <v>9</v>
      </c>
      <c r="E97" s="64" t="s">
        <v>9</v>
      </c>
      <c r="F97" s="64" t="s">
        <v>9</v>
      </c>
    </row>
    <row r="98" spans="1:6" ht="15" thickBot="1" x14ac:dyDescent="0.35">
      <c r="A98" s="97"/>
      <c r="B98" s="95"/>
      <c r="C98" s="95"/>
      <c r="D98" s="95"/>
      <c r="E98" s="95"/>
      <c r="F98" s="36">
        <f t="shared" ref="F98:F103" si="22">SUM(B98:E98)</f>
        <v>0</v>
      </c>
    </row>
    <row r="99" spans="1:6" ht="15" thickBot="1" x14ac:dyDescent="0.35">
      <c r="A99" s="97"/>
      <c r="B99" s="95"/>
      <c r="C99" s="95"/>
      <c r="D99" s="95"/>
      <c r="E99" s="95"/>
      <c r="F99" s="36">
        <f t="shared" si="22"/>
        <v>0</v>
      </c>
    </row>
    <row r="100" spans="1:6" ht="15" thickBot="1" x14ac:dyDescent="0.35">
      <c r="A100" s="97"/>
      <c r="B100" s="95"/>
      <c r="C100" s="95"/>
      <c r="D100" s="95"/>
      <c r="E100" s="95"/>
      <c r="F100" s="36">
        <f t="shared" si="22"/>
        <v>0</v>
      </c>
    </row>
    <row r="101" spans="1:6" ht="15" thickBot="1" x14ac:dyDescent="0.35">
      <c r="A101" s="97"/>
      <c r="B101" s="95"/>
      <c r="C101" s="95"/>
      <c r="D101" s="95"/>
      <c r="E101" s="95"/>
      <c r="F101" s="36">
        <f t="shared" si="22"/>
        <v>0</v>
      </c>
    </row>
    <row r="102" spans="1:6" ht="15" thickBot="1" x14ac:dyDescent="0.35">
      <c r="A102" s="97"/>
      <c r="B102" s="95"/>
      <c r="C102" s="95"/>
      <c r="D102" s="95"/>
      <c r="E102" s="95"/>
      <c r="F102" s="36">
        <f t="shared" si="22"/>
        <v>0</v>
      </c>
    </row>
    <row r="103" spans="1:6" ht="15" thickBot="1" x14ac:dyDescent="0.35">
      <c r="A103" s="97"/>
      <c r="B103" s="95"/>
      <c r="C103" s="95"/>
      <c r="D103" s="95"/>
      <c r="E103" s="95"/>
      <c r="F103" s="36">
        <f t="shared" si="22"/>
        <v>0</v>
      </c>
    </row>
    <row r="104" spans="1:6" ht="15" thickBot="1" x14ac:dyDescent="0.35">
      <c r="A104" s="45" t="s">
        <v>13</v>
      </c>
      <c r="B104" s="46">
        <f>SUM(B98:B103)</f>
        <v>0</v>
      </c>
      <c r="C104" s="46">
        <f>SUM(C98:C103)</f>
        <v>0</v>
      </c>
      <c r="D104" s="46">
        <f>SUM(D98:D103)</f>
        <v>0</v>
      </c>
      <c r="E104" s="46">
        <f>SUM(E98:E103)</f>
        <v>0</v>
      </c>
      <c r="F104" s="46">
        <f>SUM(F98:F103)</f>
        <v>0</v>
      </c>
    </row>
    <row r="106" spans="1:6" x14ac:dyDescent="0.3">
      <c r="A106" s="5" t="s">
        <v>51</v>
      </c>
    </row>
    <row r="107" spans="1:6" ht="15" thickBot="1" x14ac:dyDescent="0.35"/>
    <row r="108" spans="1:6" s="76" customFormat="1" ht="29.4" thickBot="1" x14ac:dyDescent="0.3">
      <c r="A108" s="75"/>
      <c r="B108" s="64" t="str">
        <f>B77</f>
        <v>Moulsham Street Campus</v>
      </c>
      <c r="C108" s="64" t="str">
        <f>C77</f>
        <v>Princes Road Campus</v>
      </c>
      <c r="D108" s="64" t="str">
        <f>D77</f>
        <v>Dovedale Nursery</v>
      </c>
      <c r="E108" s="64" t="str">
        <f>E77</f>
        <v>Dovedale Sports Centre</v>
      </c>
      <c r="F108" s="64" t="str">
        <f>F77</f>
        <v>Total</v>
      </c>
    </row>
    <row r="109" spans="1:6" ht="43.8" thickBot="1" x14ac:dyDescent="0.35">
      <c r="A109" s="71" t="s">
        <v>8</v>
      </c>
      <c r="B109" s="64" t="s">
        <v>9</v>
      </c>
      <c r="C109" s="64" t="s">
        <v>9</v>
      </c>
      <c r="D109" s="64" t="s">
        <v>9</v>
      </c>
      <c r="E109" s="64" t="s">
        <v>9</v>
      </c>
      <c r="F109" s="64" t="s">
        <v>9</v>
      </c>
    </row>
    <row r="110" spans="1:6" ht="29.4" thickBot="1" x14ac:dyDescent="0.35">
      <c r="A110" s="60" t="s">
        <v>34</v>
      </c>
      <c r="B110" s="98"/>
      <c r="C110" s="98"/>
      <c r="D110" s="98"/>
      <c r="E110" s="98"/>
      <c r="F110" s="30">
        <f>SUM(B110:E110)</f>
        <v>0</v>
      </c>
    </row>
    <row r="111" spans="1:6" ht="15" thickBot="1" x14ac:dyDescent="0.35">
      <c r="A111" s="9" t="s">
        <v>32</v>
      </c>
      <c r="B111" s="98"/>
      <c r="C111" s="98"/>
      <c r="D111" s="98"/>
      <c r="E111" s="98"/>
      <c r="F111" s="30">
        <f>SUM(B111:E111)</f>
        <v>0</v>
      </c>
    </row>
    <row r="112" spans="1:6" ht="15" thickBot="1" x14ac:dyDescent="0.35">
      <c r="A112" s="9" t="s">
        <v>33</v>
      </c>
      <c r="B112" s="98"/>
      <c r="C112" s="98"/>
      <c r="D112" s="98"/>
      <c r="E112" s="98"/>
      <c r="F112" s="30">
        <f>SUM(B112:E112)</f>
        <v>0</v>
      </c>
    </row>
    <row r="113" spans="1:6" ht="15" thickBot="1" x14ac:dyDescent="0.35">
      <c r="A113" s="16" t="s">
        <v>0</v>
      </c>
      <c r="B113" s="32">
        <f t="shared" ref="B113:F113" si="23">SUM(B110:B112)</f>
        <v>0</v>
      </c>
      <c r="C113" s="32">
        <f t="shared" si="23"/>
        <v>0</v>
      </c>
      <c r="D113" s="32">
        <f t="shared" si="23"/>
        <v>0</v>
      </c>
      <c r="E113" s="32">
        <f t="shared" si="23"/>
        <v>0</v>
      </c>
      <c r="F113" s="32">
        <f t="shared" si="23"/>
        <v>0</v>
      </c>
    </row>
    <row r="114" spans="1:6" x14ac:dyDescent="0.3">
      <c r="A114" s="2"/>
      <c r="B114" s="4"/>
    </row>
    <row r="115" spans="1:6" x14ac:dyDescent="0.3">
      <c r="A115" s="21" t="s">
        <v>52</v>
      </c>
    </row>
    <row r="116" spans="1:6" ht="15" thickBot="1" x14ac:dyDescent="0.35">
      <c r="A116" s="21"/>
    </row>
    <row r="117" spans="1:6" ht="15" thickBot="1" x14ac:dyDescent="0.35">
      <c r="A117" s="72" t="s">
        <v>41</v>
      </c>
      <c r="B117" s="72" t="s">
        <v>42</v>
      </c>
    </row>
    <row r="118" spans="1:6" ht="15" thickBot="1" x14ac:dyDescent="0.35">
      <c r="A118" s="8" t="s">
        <v>23</v>
      </c>
      <c r="B118" s="99"/>
    </row>
    <row r="119" spans="1:6" ht="15" thickBot="1" x14ac:dyDescent="0.35">
      <c r="A119" s="8" t="s">
        <v>24</v>
      </c>
      <c r="B119" s="99"/>
    </row>
    <row r="120" spans="1:6" x14ac:dyDescent="0.3">
      <c r="A120" s="12"/>
      <c r="B120" s="44"/>
    </row>
    <row r="121" spans="1:6" x14ac:dyDescent="0.3">
      <c r="A121" s="61" t="s">
        <v>53</v>
      </c>
      <c r="B121" s="22"/>
      <c r="C121" s="48"/>
      <c r="D121" s="49"/>
    </row>
    <row r="122" spans="1:6" ht="15" thickBot="1" x14ac:dyDescent="0.35">
      <c r="A122" s="61"/>
      <c r="B122" s="22"/>
      <c r="C122" s="48"/>
      <c r="D122" s="49"/>
    </row>
    <row r="123" spans="1:6" s="76" customFormat="1" ht="29.4" thickBot="1" x14ac:dyDescent="0.3">
      <c r="A123" s="75"/>
      <c r="B123" s="64" t="str">
        <f>B12</f>
        <v>Moulsham Street Campus</v>
      </c>
      <c r="C123" s="64" t="str">
        <f>C12</f>
        <v>Princes Road Campus</v>
      </c>
      <c r="D123" s="64" t="str">
        <f>D12</f>
        <v>Dovedale Nursery</v>
      </c>
      <c r="E123" s="64" t="str">
        <f>E12</f>
        <v>Dovedale Sports Centre</v>
      </c>
      <c r="F123" s="64" t="str">
        <f>F12</f>
        <v>Total</v>
      </c>
    </row>
    <row r="124" spans="1:6" ht="43.8" thickBot="1" x14ac:dyDescent="0.35">
      <c r="A124" s="65" t="s">
        <v>49</v>
      </c>
      <c r="B124" s="64" t="s">
        <v>9</v>
      </c>
      <c r="C124" s="64" t="s">
        <v>9</v>
      </c>
      <c r="D124" s="64" t="s">
        <v>9</v>
      </c>
      <c r="E124" s="64" t="s">
        <v>9</v>
      </c>
      <c r="F124" s="64" t="s">
        <v>9</v>
      </c>
    </row>
    <row r="125" spans="1:6" ht="15" thickBot="1" x14ac:dyDescent="0.35">
      <c r="A125" s="8">
        <v>1</v>
      </c>
      <c r="B125" s="58">
        <f>B92</f>
        <v>0</v>
      </c>
      <c r="C125" s="58">
        <f>C92</f>
        <v>0</v>
      </c>
      <c r="D125" s="58">
        <f>D92</f>
        <v>0</v>
      </c>
      <c r="E125" s="58">
        <f>E92</f>
        <v>0</v>
      </c>
      <c r="F125" s="58">
        <f>F92</f>
        <v>0</v>
      </c>
    </row>
    <row r="126" spans="1:6" ht="15" thickBot="1" x14ac:dyDescent="0.35">
      <c r="A126" s="56">
        <v>2</v>
      </c>
      <c r="B126" s="58">
        <f>B125+(B125*$B$118)</f>
        <v>0</v>
      </c>
      <c r="C126" s="58">
        <f t="shared" ref="C126:E126" si="24">C125+(C125*$B$118)</f>
        <v>0</v>
      </c>
      <c r="D126" s="58">
        <f t="shared" si="24"/>
        <v>0</v>
      </c>
      <c r="E126" s="58">
        <f t="shared" si="24"/>
        <v>0</v>
      </c>
      <c r="F126" s="58">
        <f>F125+(F125*$B$118)</f>
        <v>0</v>
      </c>
    </row>
    <row r="127" spans="1:6" ht="15" thickBot="1" x14ac:dyDescent="0.35">
      <c r="A127" s="56">
        <v>3</v>
      </c>
      <c r="B127" s="58">
        <f>B126+(B126*$B$119)</f>
        <v>0</v>
      </c>
      <c r="C127" s="58">
        <f t="shared" ref="C127:E127" si="25">C126+(C126*$B$119)</f>
        <v>0</v>
      </c>
      <c r="D127" s="58">
        <f t="shared" si="25"/>
        <v>0</v>
      </c>
      <c r="E127" s="58">
        <f t="shared" si="25"/>
        <v>0</v>
      </c>
      <c r="F127" s="58">
        <v>0</v>
      </c>
    </row>
    <row r="128" spans="1:6" ht="15" thickBot="1" x14ac:dyDescent="0.35">
      <c r="A128" s="57" t="s">
        <v>0</v>
      </c>
      <c r="B128" s="59">
        <f t="shared" ref="B128:F128" si="26">SUM(B125:B127)</f>
        <v>0</v>
      </c>
      <c r="C128" s="59">
        <f t="shared" si="26"/>
        <v>0</v>
      </c>
      <c r="D128" s="59">
        <f>SUM(D125:D127)</f>
        <v>0</v>
      </c>
      <c r="E128" s="59">
        <f t="shared" si="26"/>
        <v>0</v>
      </c>
      <c r="F128" s="59">
        <f t="shared" si="26"/>
        <v>0</v>
      </c>
    </row>
    <row r="129" spans="1:2" x14ac:dyDescent="0.3">
      <c r="A129" s="12"/>
      <c r="B129" s="44"/>
    </row>
    <row r="130" spans="1:2" x14ac:dyDescent="0.3">
      <c r="A130" s="21" t="s">
        <v>79</v>
      </c>
    </row>
    <row r="131" spans="1:2" x14ac:dyDescent="0.3">
      <c r="A131" s="21"/>
    </row>
    <row r="132" spans="1:2" ht="15" thickBot="1" x14ac:dyDescent="0.35">
      <c r="A132" s="2" t="s">
        <v>17</v>
      </c>
    </row>
    <row r="133" spans="1:2" ht="15" thickBot="1" x14ac:dyDescent="0.35">
      <c r="A133" s="63"/>
      <c r="B133" s="64" t="s">
        <v>43</v>
      </c>
    </row>
    <row r="134" spans="1:2" ht="15" thickBot="1" x14ac:dyDescent="0.35">
      <c r="A134" s="64" t="s">
        <v>19</v>
      </c>
      <c r="B134" s="64" t="s">
        <v>20</v>
      </c>
    </row>
    <row r="135" spans="1:2" x14ac:dyDescent="0.3">
      <c r="A135" s="50" t="str">
        <f>A13</f>
        <v>Site Manager</v>
      </c>
      <c r="B135" s="100"/>
    </row>
    <row r="136" spans="1:2" x14ac:dyDescent="0.3">
      <c r="A136" s="51" t="str">
        <f>A14</f>
        <v>Non Working Supervisors</v>
      </c>
      <c r="B136" s="101"/>
    </row>
    <row r="137" spans="1:2" x14ac:dyDescent="0.3">
      <c r="A137" s="51" t="str">
        <f>A15</f>
        <v>Working Supervisors</v>
      </c>
      <c r="B137" s="101"/>
    </row>
    <row r="138" spans="1:2" x14ac:dyDescent="0.3">
      <c r="A138" s="51" t="str">
        <f>A16</f>
        <v>Cleaning Operatives</v>
      </c>
      <c r="B138" s="101"/>
    </row>
    <row r="139" spans="1:2" ht="15" thickBot="1" x14ac:dyDescent="0.35">
      <c r="A139" s="15" t="str">
        <f>A17</f>
        <v>Day Janitors</v>
      </c>
      <c r="B139" s="102"/>
    </row>
    <row r="140" spans="1:2" ht="15" thickBot="1" x14ac:dyDescent="0.35">
      <c r="A140" s="12"/>
      <c r="B140" s="26"/>
    </row>
    <row r="141" spans="1:2" ht="29.4" thickBot="1" x14ac:dyDescent="0.35">
      <c r="A141" s="63"/>
      <c r="B141" s="64" t="s">
        <v>18</v>
      </c>
    </row>
    <row r="142" spans="1:2" ht="15" thickBot="1" x14ac:dyDescent="0.35">
      <c r="A142" s="64" t="s">
        <v>19</v>
      </c>
      <c r="B142" s="64" t="s">
        <v>20</v>
      </c>
    </row>
    <row r="143" spans="1:2" x14ac:dyDescent="0.3">
      <c r="A143" s="50" t="str">
        <f>A13</f>
        <v>Site Manager</v>
      </c>
      <c r="B143" s="100"/>
    </row>
    <row r="144" spans="1:2" x14ac:dyDescent="0.3">
      <c r="A144" s="51" t="str">
        <f>A14</f>
        <v>Non Working Supervisors</v>
      </c>
      <c r="B144" s="101"/>
    </row>
    <row r="145" spans="1:2" x14ac:dyDescent="0.3">
      <c r="A145" s="51" t="str">
        <f>A15</f>
        <v>Working Supervisors</v>
      </c>
      <c r="B145" s="101"/>
    </row>
    <row r="146" spans="1:2" x14ac:dyDescent="0.3">
      <c r="A146" s="51" t="str">
        <f>A16</f>
        <v>Cleaning Operatives</v>
      </c>
      <c r="B146" s="101"/>
    </row>
    <row r="147" spans="1:2" ht="15" thickBot="1" x14ac:dyDescent="0.35">
      <c r="A147" s="15" t="str">
        <f>A17</f>
        <v>Day Janitors</v>
      </c>
      <c r="B147" s="102"/>
    </row>
    <row r="148" spans="1:2" ht="15" thickBot="1" x14ac:dyDescent="0.35">
      <c r="A148" s="21"/>
    </row>
    <row r="149" spans="1:2" ht="15" thickBot="1" x14ac:dyDescent="0.35">
      <c r="A149" s="63"/>
      <c r="B149" s="64" t="s">
        <v>44</v>
      </c>
    </row>
    <row r="150" spans="1:2" ht="15" thickBot="1" x14ac:dyDescent="0.35">
      <c r="A150" s="64" t="s">
        <v>19</v>
      </c>
      <c r="B150" s="64" t="s">
        <v>20</v>
      </c>
    </row>
    <row r="151" spans="1:2" x14ac:dyDescent="0.3">
      <c r="A151" s="50" t="str">
        <f>A13</f>
        <v>Site Manager</v>
      </c>
      <c r="B151" s="100"/>
    </row>
    <row r="152" spans="1:2" x14ac:dyDescent="0.3">
      <c r="A152" s="51" t="str">
        <f>A14</f>
        <v>Non Working Supervisors</v>
      </c>
      <c r="B152" s="101"/>
    </row>
    <row r="153" spans="1:2" x14ac:dyDescent="0.3">
      <c r="A153" s="51" t="str">
        <f>A15</f>
        <v>Working Supervisors</v>
      </c>
      <c r="B153" s="101"/>
    </row>
    <row r="154" spans="1:2" x14ac:dyDescent="0.3">
      <c r="A154" s="51" t="str">
        <f>A16</f>
        <v>Cleaning Operatives</v>
      </c>
      <c r="B154" s="101"/>
    </row>
    <row r="155" spans="1:2" ht="15" thickBot="1" x14ac:dyDescent="0.35">
      <c r="A155" s="15" t="str">
        <f>A17</f>
        <v>Day Janitors</v>
      </c>
      <c r="B155" s="102"/>
    </row>
    <row r="156" spans="1:2" x14ac:dyDescent="0.3">
      <c r="A156" s="12"/>
      <c r="B156" s="26"/>
    </row>
    <row r="157" spans="1:2" x14ac:dyDescent="0.3">
      <c r="A157" s="21" t="s">
        <v>80</v>
      </c>
    </row>
    <row r="158" spans="1:2" ht="15" thickBot="1" x14ac:dyDescent="0.35">
      <c r="A158" s="21"/>
    </row>
    <row r="159" spans="1:2" ht="58.2" thickBot="1" x14ac:dyDescent="0.35">
      <c r="A159" s="63" t="s">
        <v>10</v>
      </c>
      <c r="B159" s="64" t="s">
        <v>45</v>
      </c>
    </row>
    <row r="160" spans="1:2" ht="15" thickBot="1" x14ac:dyDescent="0.35">
      <c r="A160" s="8" t="str">
        <f>B12</f>
        <v>Moulsham Street Campus</v>
      </c>
      <c r="B160" s="103"/>
    </row>
    <row r="161" spans="1:6" ht="15" thickBot="1" x14ac:dyDescent="0.35">
      <c r="A161" s="8" t="str">
        <f>C12</f>
        <v>Princes Road Campus</v>
      </c>
      <c r="B161" s="104"/>
    </row>
    <row r="162" spans="1:6" ht="15" thickBot="1" x14ac:dyDescent="0.35">
      <c r="A162" s="8" t="str">
        <f>D12</f>
        <v>Dovedale Nursery</v>
      </c>
      <c r="B162" s="104"/>
    </row>
    <row r="163" spans="1:6" ht="15" thickBot="1" x14ac:dyDescent="0.35">
      <c r="A163" s="8" t="str">
        <f>E12</f>
        <v>Dovedale Sports Centre</v>
      </c>
      <c r="B163" s="104"/>
    </row>
    <row r="165" spans="1:6" x14ac:dyDescent="0.3">
      <c r="A165" s="11" t="s">
        <v>81</v>
      </c>
      <c r="B165" s="62"/>
    </row>
    <row r="166" spans="1:6" x14ac:dyDescent="0.3">
      <c r="A166" s="109" t="s">
        <v>56</v>
      </c>
      <c r="B166" s="109"/>
      <c r="C166" s="109"/>
      <c r="D166" s="109"/>
      <c r="E166" s="109"/>
      <c r="F166" s="109"/>
    </row>
    <row r="167" spans="1:6" x14ac:dyDescent="0.3">
      <c r="A167" s="109"/>
      <c r="B167" s="109"/>
      <c r="C167" s="109"/>
      <c r="D167" s="109"/>
      <c r="E167" s="109"/>
      <c r="F167" s="109"/>
    </row>
    <row r="168" spans="1:6" x14ac:dyDescent="0.3">
      <c r="A168" s="109"/>
      <c r="B168" s="109"/>
      <c r="C168" s="109"/>
      <c r="D168" s="109"/>
      <c r="E168" s="109"/>
      <c r="F168" s="109"/>
    </row>
    <row r="169" spans="1:6" ht="15" thickBot="1" x14ac:dyDescent="0.35">
      <c r="A169" s="61"/>
      <c r="B169" s="62"/>
    </row>
    <row r="170" spans="1:6" ht="15" thickBot="1" x14ac:dyDescent="0.35">
      <c r="A170" s="64" t="s">
        <v>57</v>
      </c>
      <c r="B170" s="64" t="s">
        <v>58</v>
      </c>
    </row>
    <row r="171" spans="1:6" ht="15" thickBot="1" x14ac:dyDescent="0.35">
      <c r="A171" s="8" t="s">
        <v>59</v>
      </c>
      <c r="B171" s="105"/>
    </row>
    <row r="172" spans="1:6" ht="15" thickBot="1" x14ac:dyDescent="0.35">
      <c r="A172" s="8" t="s">
        <v>60</v>
      </c>
      <c r="B172" s="105"/>
    </row>
    <row r="173" spans="1:6" ht="15" thickBot="1" x14ac:dyDescent="0.35">
      <c r="A173" s="8" t="s">
        <v>61</v>
      </c>
      <c r="B173" s="105"/>
    </row>
    <row r="174" spans="1:6" ht="15" thickBot="1" x14ac:dyDescent="0.35">
      <c r="A174" s="8" t="s">
        <v>62</v>
      </c>
      <c r="B174" s="105"/>
    </row>
    <row r="175" spans="1:6" ht="15" thickBot="1" x14ac:dyDescent="0.35">
      <c r="A175" s="8" t="s">
        <v>63</v>
      </c>
      <c r="B175" s="105"/>
    </row>
    <row r="176" spans="1:6" ht="15" thickBot="1" x14ac:dyDescent="0.35">
      <c r="A176" s="7" t="s">
        <v>0</v>
      </c>
      <c r="B176" s="29">
        <f>SUM(B171:B175)</f>
        <v>0</v>
      </c>
    </row>
  </sheetData>
  <mergeCells count="7">
    <mergeCell ref="A94:B94"/>
    <mergeCell ref="B2:F2"/>
    <mergeCell ref="A8:B8"/>
    <mergeCell ref="A6:F6"/>
    <mergeCell ref="A75:B75"/>
    <mergeCell ref="A4:F4"/>
    <mergeCell ref="A166:F168"/>
  </mergeCells>
  <phoneticPr fontId="2" type="noConversion"/>
  <pageMargins left="0.74803149606299213" right="0.74803149606299213" top="0.98425196850393704" bottom="0.98425196850393704" header="0.51181102362204722" footer="0.51181102362204722"/>
  <pageSetup paperSize="9" scale="65"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F3230-EAFA-4FE2-BE4D-C95C453EAADD}">
  <dimension ref="A1:F24"/>
  <sheetViews>
    <sheetView showGridLines="0" workbookViewId="0"/>
  </sheetViews>
  <sheetFormatPr defaultColWidth="9.77734375" defaultRowHeight="15.6" x14ac:dyDescent="0.3"/>
  <cols>
    <col min="1" max="1" width="6.33203125" style="79" customWidth="1"/>
    <col min="2" max="2" width="43" style="79" customWidth="1"/>
    <col min="3" max="3" width="10.21875" style="79" customWidth="1"/>
    <col min="4" max="4" width="6.109375" style="79" customWidth="1"/>
    <col min="5" max="6" width="11.44140625" style="79" customWidth="1"/>
    <col min="7" max="16384" width="9.77734375" style="79"/>
  </cols>
  <sheetData>
    <row r="1" spans="1:6" x14ac:dyDescent="0.3">
      <c r="A1" s="78" t="str">
        <f>'Please Read'!A1</f>
        <v>Chelmsford College</v>
      </c>
    </row>
    <row r="2" spans="1:6" x14ac:dyDescent="0.3">
      <c r="A2" s="78" t="str">
        <f>'Please Read'!A2</f>
        <v>Building Cleaning Services</v>
      </c>
    </row>
    <row r="3" spans="1:6" x14ac:dyDescent="0.3">
      <c r="A3" s="78" t="str">
        <f>'Please Read'!A3</f>
        <v>Tender Reference: CA15531</v>
      </c>
    </row>
    <row r="5" spans="1:6" x14ac:dyDescent="0.3">
      <c r="A5" s="78" t="s">
        <v>66</v>
      </c>
    </row>
    <row r="6" spans="1:6" x14ac:dyDescent="0.3">
      <c r="A6" s="78" t="s">
        <v>67</v>
      </c>
    </row>
    <row r="8" spans="1:6" x14ac:dyDescent="0.3">
      <c r="A8" s="78" t="s">
        <v>68</v>
      </c>
    </row>
    <row r="9" spans="1:6" ht="19.95" customHeight="1" x14ac:dyDescent="0.3">
      <c r="A9" s="117">
        <f>'Schedule of Prices'!B2</f>
        <v>0</v>
      </c>
      <c r="B9" s="118"/>
    </row>
    <row r="11" spans="1:6" s="83" customFormat="1" ht="42.45" customHeight="1" x14ac:dyDescent="0.25">
      <c r="A11" s="119" t="s">
        <v>69</v>
      </c>
      <c r="B11" s="120"/>
      <c r="C11" s="120"/>
      <c r="D11" s="120"/>
      <c r="E11" s="120"/>
      <c r="F11" s="121"/>
    </row>
    <row r="12" spans="1:6" ht="19.95" customHeight="1" x14ac:dyDescent="0.3">
      <c r="A12" s="122"/>
      <c r="B12" s="123"/>
      <c r="C12" s="123"/>
      <c r="D12" s="123"/>
      <c r="E12" s="123"/>
      <c r="F12" s="124"/>
    </row>
    <row r="13" spans="1:6" ht="19.95" customHeight="1" x14ac:dyDescent="0.3">
      <c r="A13" s="125"/>
      <c r="B13" s="126"/>
      <c r="C13" s="126"/>
      <c r="D13" s="126"/>
      <c r="E13" s="126"/>
      <c r="F13" s="127"/>
    </row>
    <row r="14" spans="1:6" ht="19.95" customHeight="1" x14ac:dyDescent="0.3">
      <c r="A14" s="125"/>
      <c r="B14" s="126"/>
      <c r="C14" s="126"/>
      <c r="D14" s="126"/>
      <c r="E14" s="126"/>
      <c r="F14" s="127"/>
    </row>
    <row r="15" spans="1:6" ht="19.95" customHeight="1" x14ac:dyDescent="0.3">
      <c r="A15" s="125"/>
      <c r="B15" s="126"/>
      <c r="C15" s="126"/>
      <c r="D15" s="126"/>
      <c r="E15" s="126"/>
      <c r="F15" s="127"/>
    </row>
    <row r="16" spans="1:6" ht="19.95" customHeight="1" x14ac:dyDescent="0.3">
      <c r="A16" s="125"/>
      <c r="B16" s="126"/>
      <c r="C16" s="126"/>
      <c r="D16" s="126"/>
      <c r="E16" s="126"/>
      <c r="F16" s="127"/>
    </row>
    <row r="17" spans="1:6" ht="19.95" customHeight="1" x14ac:dyDescent="0.3">
      <c r="A17" s="125"/>
      <c r="B17" s="126"/>
      <c r="C17" s="126"/>
      <c r="D17" s="126"/>
      <c r="E17" s="126"/>
      <c r="F17" s="127"/>
    </row>
    <row r="18" spans="1:6" ht="19.95" customHeight="1" x14ac:dyDescent="0.3">
      <c r="A18" s="125"/>
      <c r="B18" s="126"/>
      <c r="C18" s="126"/>
      <c r="D18" s="126"/>
      <c r="E18" s="126"/>
      <c r="F18" s="127"/>
    </row>
    <row r="19" spans="1:6" ht="19.95" customHeight="1" x14ac:dyDescent="0.3">
      <c r="A19" s="125"/>
      <c r="B19" s="126"/>
      <c r="C19" s="126"/>
      <c r="D19" s="126"/>
      <c r="E19" s="126"/>
      <c r="F19" s="127"/>
    </row>
    <row r="20" spans="1:6" ht="19.95" customHeight="1" x14ac:dyDescent="0.3">
      <c r="A20" s="125"/>
      <c r="B20" s="126"/>
      <c r="C20" s="126"/>
      <c r="D20" s="126"/>
      <c r="E20" s="126"/>
      <c r="F20" s="127"/>
    </row>
    <row r="21" spans="1:6" ht="19.95" customHeight="1" x14ac:dyDescent="0.3">
      <c r="A21" s="125"/>
      <c r="B21" s="126"/>
      <c r="C21" s="126"/>
      <c r="D21" s="126"/>
      <c r="E21" s="126"/>
      <c r="F21" s="127"/>
    </row>
    <row r="22" spans="1:6" ht="19.95" customHeight="1" x14ac:dyDescent="0.3">
      <c r="A22" s="125"/>
      <c r="B22" s="126"/>
      <c r="C22" s="126"/>
      <c r="D22" s="126"/>
      <c r="E22" s="126"/>
      <c r="F22" s="127"/>
    </row>
    <row r="23" spans="1:6" ht="19.95" customHeight="1" x14ac:dyDescent="0.3">
      <c r="A23" s="125"/>
      <c r="B23" s="126"/>
      <c r="C23" s="126"/>
      <c r="D23" s="126"/>
      <c r="E23" s="126"/>
      <c r="F23" s="127"/>
    </row>
    <row r="24" spans="1:6" ht="19.95" customHeight="1" x14ac:dyDescent="0.3">
      <c r="A24" s="128"/>
      <c r="B24" s="129"/>
      <c r="C24" s="129"/>
      <c r="D24" s="129"/>
      <c r="E24" s="129"/>
      <c r="F24" s="130"/>
    </row>
  </sheetData>
  <mergeCells count="3">
    <mergeCell ref="A9:B9"/>
    <mergeCell ref="A11:F11"/>
    <mergeCell ref="A12:F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MigrationWizIdPermissionLevels xmlns="9155b9f6-860a-4047-a3a4-80b086de82cc" xsi:nil="true"/>
    <lcf76f155ced4ddcb4097134ff3c332f xmlns="9155b9f6-860a-4047-a3a4-80b086de82cc">
      <Terms xmlns="http://schemas.microsoft.com/office/infopath/2007/PartnerControls"/>
    </lcf76f155ced4ddcb4097134ff3c332f>
    <_ip_UnifiedCompliancePolicyProperties xmlns="http://schemas.microsoft.com/sharepoint/v3" xsi:nil="true"/>
    <MigrationWizIdDocumentLibraryPermissions xmlns="9155b9f6-860a-4047-a3a4-80b086de82cc" xsi:nil="true"/>
    <MigrationWizId xmlns="9155b9f6-860a-4047-a3a4-80b086de82cc">F3C12C0DA8F77DE6</MigrationWizId>
    <MigrationWizIdSecurityGroups xmlns="9155b9f6-860a-4047-a3a4-80b086de82cc" xsi:nil="true"/>
    <TaxCatchAll xmlns="88af7924-c5ef-49d8-adcc-76d4766852ff" xsi:nil="true"/>
    <MigrationWizIdPermissions xmlns="9155b9f6-860a-4047-a3a4-80b086de82c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72AD3B-741B-492D-BA01-4121967BD469}">
  <ds:schemaRefs>
    <ds:schemaRef ds:uri="http://schemas.microsoft.com/sharepoint/v3/contenttype/forms"/>
  </ds:schemaRefs>
</ds:datastoreItem>
</file>

<file path=customXml/itemProps2.xml><?xml version="1.0" encoding="utf-8"?>
<ds:datastoreItem xmlns:ds="http://schemas.openxmlformats.org/officeDocument/2006/customXml" ds:itemID="{CAC25C25-C8B8-4052-98C1-B97D8936EED8}">
  <ds:schemaRefs>
    <ds:schemaRef ds:uri="http://schemas.microsoft.com/office/2006/documentManagement/types"/>
    <ds:schemaRef ds:uri="http://purl.org/dc/dcmitype/"/>
    <ds:schemaRef ds:uri="http://purl.org/dc/elements/1.1/"/>
    <ds:schemaRef ds:uri="9155b9f6-860a-4047-a3a4-80b086de82cc"/>
    <ds:schemaRef ds:uri="http://schemas.openxmlformats.org/package/2006/metadata/core-properties"/>
    <ds:schemaRef ds:uri="http://schemas.microsoft.com/sharepoint/v3"/>
    <ds:schemaRef ds:uri="http://www.w3.org/XML/1998/namespace"/>
    <ds:schemaRef ds:uri="http://schemas.microsoft.com/office/infopath/2007/PartnerControls"/>
    <ds:schemaRef ds:uri="88af7924-c5ef-49d8-adcc-76d4766852f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E9B526F-B49E-47AF-ABE4-D3A6D3FB4C99}">
  <ds:schemaRefs>
    <ds:schemaRef ds:uri="http://schemas.microsoft.com/office/2006/metadata/longProperties"/>
  </ds:schemaRefs>
</ds:datastoreItem>
</file>

<file path=customXml/itemProps4.xml><?xml version="1.0" encoding="utf-8"?>
<ds:datastoreItem xmlns:ds="http://schemas.openxmlformats.org/officeDocument/2006/customXml" ds:itemID="{092E6752-1B19-4646-BD73-BB30DC937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55b9f6-860a-4047-a3a4-80b086de82cc"/>
    <ds:schemaRef ds:uri="88af7924-c5ef-49d8-adcc-76d476685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Please Read</vt:lpstr>
      <vt:lpstr>Schedule of Prices</vt:lpstr>
      <vt:lpstr>Price Clarifications</vt:lpstr>
      <vt:lpstr>'Price Clarifications'!Print_Area</vt:lpstr>
      <vt:lpstr>'Schedule of Prices'!Print_Area</vt:lpstr>
    </vt:vector>
  </TitlesOfParts>
  <Company>Tenet Education Services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Tenet Acer Laptop</dc:creator>
  <cp:lastModifiedBy>Wendy Whitehorn</cp:lastModifiedBy>
  <cp:lastPrinted>2011-07-12T11:50:02Z</cp:lastPrinted>
  <dcterms:created xsi:type="dcterms:W3CDTF">2008-02-04T15:50:37Z</dcterms:created>
  <dcterms:modified xsi:type="dcterms:W3CDTF">2025-04-30T12:54:11Z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2023-09-13T11:11:09Z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f10f5449-b6cc-4788-b4bf-0f8e5df2e60c</vt:lpwstr>
  </property>
  <property fmtid="{D5CDD505-2E9C-101B-9397-08002B2CF9AE}" pid="8" name="MSIP_Label_bf0c9547-2c42-4386-99e4-9fe57b352a4a_ContentBits">
    <vt:lpwstr>0</vt:lpwstr>
  </property>
  <property fmtid="{D5CDD505-2E9C-101B-9397-08002B2CF9AE}" pid="9" name="MediaServiceImageTags">
    <vt:lpwstr/>
  </property>
  <property fmtid="{D5CDD505-2E9C-101B-9397-08002B2CF9AE}" pid="10" name="ContentTypeId">
    <vt:lpwstr>0x010100AEE244670B39B94C839B788D272EFE22</vt:lpwstr>
  </property>
</Properties>
</file>